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LIANCE FILES\PROCUREMENT\DQ SWAIN FILES\Contractor Administrator\RFP\RFP 23-01 Alarm Monitoring and Maintenance Services\"/>
    </mc:Choice>
  </mc:AlternateContent>
  <bookViews>
    <workbookView xWindow="0" yWindow="0" windowWidth="17925" windowHeight="9735"/>
  </bookViews>
  <sheets>
    <sheet name="Grand Total" sheetId="16" r:id="rId1"/>
    <sheet name="FM200 System" sheetId="18" r:id="rId2"/>
    <sheet name="MEDIC ALERT SYSTEM" sheetId="17" r:id="rId3"/>
    <sheet name="MONITORING" sheetId="15" r:id="rId4"/>
    <sheet name="FIRE ALARM" sheetId="2" r:id="rId5"/>
    <sheet name="SENSITIVITY" sheetId="7" r:id="rId6"/>
    <sheet name="SPRINKLER" sheetId="3" r:id="rId7"/>
    <sheet name="FIRE PUMP" sheetId="8" r:id="rId8"/>
    <sheet name="5 Year Obstruction" sheetId="11" r:id="rId9"/>
    <sheet name="FIRE EXTINGUISHER" sheetId="4" r:id="rId10"/>
    <sheet name="RESTAURANT" sheetId="6" r:id="rId11"/>
    <sheet name="EMERGENCY EXIT LIGHT" sheetId="9" r:id="rId12"/>
    <sheet name="BACKFLOW" sheetId="10" r:id="rId13"/>
  </sheets>
  <definedNames>
    <definedName name="_xlnm.Print_Area" localSheetId="12">BACKFLOW!$A$1:$H$58</definedName>
    <definedName name="_xlnm.Print_Area" localSheetId="11">'EMERGENCY EXIT LIGHT'!$A$1:$H$65</definedName>
    <definedName name="_xlnm.Print_Area" localSheetId="4">'FIRE ALARM'!$A$1:$H$49</definedName>
    <definedName name="_xlnm.Print_Area" localSheetId="9">'FIRE EXTINGUISHER'!$A$1:$H$76</definedName>
    <definedName name="_xlnm.Print_Area" localSheetId="0">'Grand Total'!$A$1:$D$33</definedName>
    <definedName name="_xlnm.Print_Area" localSheetId="10">RESTAURANT!$A$1:$H$28</definedName>
    <definedName name="_xlnm.Print_Area" localSheetId="5">SENSITIVITY!$A$1:$D$29</definedName>
    <definedName name="_xlnm.Print_Area" localSheetId="6">SPRINKLER!$A$1:$I$74</definedName>
  </definedNames>
  <calcPr calcId="162913"/>
</workbook>
</file>

<file path=xl/calcChain.xml><?xml version="1.0" encoding="utf-8"?>
<calcChain xmlns="http://schemas.openxmlformats.org/spreadsheetml/2006/main">
  <c r="G68" i="3" l="1"/>
  <c r="G64" i="3"/>
  <c r="G60" i="3"/>
  <c r="G56" i="3"/>
  <c r="G55" i="3"/>
  <c r="G51" i="3"/>
  <c r="G50" i="3"/>
  <c r="G46" i="3"/>
  <c r="G45" i="3"/>
  <c r="G44" i="3"/>
  <c r="G43" i="3"/>
  <c r="G42" i="3"/>
  <c r="G41" i="3"/>
  <c r="G40" i="3"/>
  <c r="G39" i="3"/>
  <c r="G38" i="3"/>
  <c r="G37" i="3"/>
  <c r="G33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2" i="3"/>
  <c r="G11" i="3"/>
  <c r="G7" i="3"/>
  <c r="G6" i="3"/>
  <c r="G5" i="3"/>
  <c r="J55" i="10" l="1"/>
  <c r="I55" i="10"/>
  <c r="H55" i="10"/>
  <c r="G55" i="10"/>
  <c r="J51" i="10"/>
  <c r="I51" i="10"/>
  <c r="H51" i="10"/>
  <c r="G51" i="10"/>
  <c r="J30" i="10"/>
  <c r="I30" i="10"/>
  <c r="H30" i="10"/>
  <c r="G30" i="10"/>
  <c r="F29" i="10"/>
  <c r="F30" i="10" s="1"/>
  <c r="E55" i="10"/>
  <c r="E57" i="10" s="1"/>
  <c r="E51" i="10"/>
  <c r="E47" i="10"/>
  <c r="E41" i="10"/>
  <c r="E30" i="10"/>
  <c r="E26" i="10"/>
  <c r="E20" i="10"/>
  <c r="E14" i="10"/>
  <c r="E8" i="10"/>
  <c r="F4" i="10"/>
  <c r="K69" i="3" l="1"/>
  <c r="J69" i="3"/>
  <c r="I69" i="3"/>
  <c r="H69" i="3"/>
  <c r="G69" i="3"/>
  <c r="E69" i="3"/>
  <c r="D69" i="3"/>
  <c r="F7" i="3"/>
  <c r="F6" i="3"/>
  <c r="F5" i="3"/>
  <c r="I6" i="8"/>
  <c r="H6" i="8"/>
  <c r="G6" i="8"/>
  <c r="F6" i="8"/>
  <c r="E6" i="8"/>
  <c r="F37" i="3"/>
  <c r="F38" i="3"/>
  <c r="F39" i="3"/>
  <c r="F40" i="3"/>
  <c r="F41" i="3"/>
  <c r="F42" i="3"/>
  <c r="F43" i="3"/>
  <c r="F44" i="3"/>
  <c r="F45" i="3"/>
  <c r="F46" i="3"/>
  <c r="F16" i="3"/>
  <c r="G30" i="3" s="1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K57" i="3"/>
  <c r="J57" i="3"/>
  <c r="I57" i="3"/>
  <c r="H57" i="3"/>
  <c r="G57" i="3"/>
  <c r="E57" i="3"/>
  <c r="K52" i="3"/>
  <c r="J52" i="3"/>
  <c r="I52" i="3"/>
  <c r="H52" i="3"/>
  <c r="G52" i="3"/>
  <c r="E52" i="3"/>
  <c r="D52" i="3"/>
  <c r="F51" i="3"/>
  <c r="K47" i="3"/>
  <c r="J47" i="3"/>
  <c r="I47" i="3"/>
  <c r="H47" i="3"/>
  <c r="E47" i="3"/>
  <c r="K34" i="3"/>
  <c r="J34" i="3"/>
  <c r="I34" i="3"/>
  <c r="H34" i="3"/>
  <c r="G34" i="3"/>
  <c r="E34" i="3"/>
  <c r="D34" i="3"/>
  <c r="K30" i="3"/>
  <c r="J30" i="3"/>
  <c r="I30" i="3"/>
  <c r="H30" i="3"/>
  <c r="E30" i="3"/>
  <c r="D30" i="3"/>
  <c r="D13" i="3"/>
  <c r="K13" i="3"/>
  <c r="J13" i="3"/>
  <c r="I13" i="3"/>
  <c r="H13" i="3"/>
  <c r="G13" i="3"/>
  <c r="E13" i="3"/>
  <c r="K8" i="3"/>
  <c r="J8" i="3"/>
  <c r="I8" i="3"/>
  <c r="H8" i="3"/>
  <c r="E8" i="3"/>
  <c r="D38" i="2"/>
  <c r="J32" i="2"/>
  <c r="I32" i="2"/>
  <c r="H32" i="2"/>
  <c r="G32" i="2"/>
  <c r="F32" i="2"/>
  <c r="E32" i="2"/>
  <c r="D32" i="2"/>
  <c r="I8" i="2"/>
  <c r="E29" i="16"/>
  <c r="D29" i="16"/>
  <c r="C29" i="16"/>
  <c r="B29" i="16"/>
  <c r="F14" i="16"/>
  <c r="E14" i="16"/>
  <c r="D14" i="16"/>
  <c r="C14" i="16"/>
  <c r="F30" i="3" l="1"/>
  <c r="F47" i="3"/>
  <c r="G47" i="3"/>
  <c r="F45" i="9" l="1"/>
  <c r="F39" i="9" l="1"/>
  <c r="D56" i="4"/>
  <c r="J49" i="9"/>
  <c r="I49" i="9"/>
  <c r="H49" i="9"/>
  <c r="G49" i="9"/>
  <c r="E49" i="9"/>
  <c r="F48" i="9"/>
  <c r="F47" i="9"/>
  <c r="F46" i="9"/>
  <c r="F25" i="6"/>
  <c r="F21" i="6"/>
  <c r="F17" i="6"/>
  <c r="F13" i="6"/>
  <c r="F9" i="6"/>
  <c r="F5" i="6"/>
  <c r="F4" i="6"/>
  <c r="G14" i="10" l="1"/>
  <c r="H14" i="10"/>
  <c r="I14" i="10"/>
  <c r="J14" i="10"/>
  <c r="J47" i="10"/>
  <c r="I47" i="10"/>
  <c r="H47" i="10"/>
  <c r="G47" i="10"/>
  <c r="J41" i="10"/>
  <c r="I41" i="10"/>
  <c r="H41" i="10"/>
  <c r="G41" i="10"/>
  <c r="J26" i="10"/>
  <c r="I26" i="10"/>
  <c r="H26" i="10"/>
  <c r="G26" i="10"/>
  <c r="J20" i="10"/>
  <c r="I20" i="10"/>
  <c r="H20" i="10"/>
  <c r="G20" i="10"/>
  <c r="G8" i="10"/>
  <c r="H8" i="10"/>
  <c r="I8" i="10"/>
  <c r="J8" i="10"/>
  <c r="F68" i="3"/>
  <c r="F69" i="3" s="1"/>
  <c r="F64" i="3"/>
  <c r="F60" i="3"/>
  <c r="F56" i="3"/>
  <c r="F55" i="3"/>
  <c r="F57" i="3" s="1"/>
  <c r="F50" i="3"/>
  <c r="F52" i="3" s="1"/>
  <c r="D47" i="3"/>
  <c r="D8" i="3"/>
  <c r="D57" i="3"/>
  <c r="D61" i="3"/>
  <c r="D65" i="3"/>
  <c r="D71" i="3" l="1"/>
  <c r="H23" i="7"/>
  <c r="G23" i="7"/>
  <c r="F23" i="7"/>
  <c r="E23" i="7"/>
  <c r="H19" i="7"/>
  <c r="H25" i="7" s="1"/>
  <c r="G19" i="7"/>
  <c r="G25" i="7" s="1"/>
  <c r="F19" i="7"/>
  <c r="E19" i="7"/>
  <c r="H15" i="7"/>
  <c r="G15" i="7"/>
  <c r="F15" i="7"/>
  <c r="E15" i="7"/>
  <c r="H11" i="7"/>
  <c r="G11" i="7"/>
  <c r="F11" i="7"/>
  <c r="E11" i="7"/>
  <c r="H7" i="7"/>
  <c r="G7" i="7"/>
  <c r="F7" i="7"/>
  <c r="E7" i="7"/>
  <c r="E25" i="7" l="1"/>
  <c r="F25" i="7"/>
  <c r="D55" i="10"/>
  <c r="D51" i="10"/>
  <c r="D41" i="10"/>
  <c r="D30" i="10"/>
  <c r="D47" i="10"/>
  <c r="D26" i="10"/>
  <c r="D20" i="10"/>
  <c r="D14" i="10"/>
  <c r="D8" i="10"/>
  <c r="D74" i="4"/>
  <c r="D57" i="10" l="1"/>
  <c r="J63" i="9"/>
  <c r="I63" i="9"/>
  <c r="H63" i="9"/>
  <c r="G63" i="9"/>
  <c r="E63" i="9"/>
  <c r="D63" i="9"/>
  <c r="F62" i="9"/>
  <c r="J59" i="9"/>
  <c r="I59" i="9"/>
  <c r="H59" i="9"/>
  <c r="G59" i="9"/>
  <c r="E59" i="9"/>
  <c r="D59" i="9"/>
  <c r="F58" i="9"/>
  <c r="J55" i="9"/>
  <c r="I55" i="9"/>
  <c r="H55" i="9"/>
  <c r="G55" i="9"/>
  <c r="E55" i="9"/>
  <c r="D55" i="9"/>
  <c r="F54" i="9"/>
  <c r="F53" i="9"/>
  <c r="F52" i="9"/>
  <c r="D49" i="9"/>
  <c r="F44" i="9"/>
  <c r="F43" i="9"/>
  <c r="F42" i="9"/>
  <c r="F40" i="9"/>
  <c r="F41" i="9"/>
  <c r="F38" i="9"/>
  <c r="J35" i="9"/>
  <c r="I35" i="9"/>
  <c r="H35" i="9"/>
  <c r="G35" i="9"/>
  <c r="E35" i="9"/>
  <c r="D35" i="9"/>
  <c r="F34" i="9"/>
  <c r="F33" i="9"/>
  <c r="J30" i="9"/>
  <c r="I30" i="9"/>
  <c r="H30" i="9"/>
  <c r="G30" i="9"/>
  <c r="E30" i="9"/>
  <c r="D30" i="9"/>
  <c r="F29" i="9"/>
  <c r="F28" i="9"/>
  <c r="F27" i="9"/>
  <c r="J24" i="9"/>
  <c r="I24" i="9"/>
  <c r="H24" i="9"/>
  <c r="G24" i="9"/>
  <c r="E24" i="9"/>
  <c r="D24" i="9"/>
  <c r="F23" i="9"/>
  <c r="F22" i="9"/>
  <c r="F21" i="9"/>
  <c r="F20" i="9"/>
  <c r="F19" i="9"/>
  <c r="J16" i="9"/>
  <c r="I16" i="9"/>
  <c r="H16" i="9"/>
  <c r="G16" i="9"/>
  <c r="E16" i="9"/>
  <c r="D16" i="9"/>
  <c r="F15" i="9"/>
  <c r="F14" i="9"/>
  <c r="F13" i="9"/>
  <c r="J10" i="9"/>
  <c r="I10" i="9"/>
  <c r="H10" i="9"/>
  <c r="G10" i="9"/>
  <c r="E10" i="9"/>
  <c r="D10" i="9"/>
  <c r="J26" i="6"/>
  <c r="I26" i="6"/>
  <c r="H26" i="6"/>
  <c r="G26" i="6"/>
  <c r="D26" i="6"/>
  <c r="G22" i="6"/>
  <c r="D22" i="6"/>
  <c r="D18" i="6"/>
  <c r="D14" i="6"/>
  <c r="G10" i="6"/>
  <c r="D10" i="6"/>
  <c r="D6" i="6"/>
  <c r="J74" i="4"/>
  <c r="I74" i="4"/>
  <c r="H74" i="4"/>
  <c r="G74" i="4"/>
  <c r="E74" i="4"/>
  <c r="E70" i="4"/>
  <c r="D70" i="4"/>
  <c r="J70" i="4"/>
  <c r="I70" i="4"/>
  <c r="H70" i="4"/>
  <c r="G70" i="4"/>
  <c r="I66" i="4"/>
  <c r="G66" i="4"/>
  <c r="E66" i="4"/>
  <c r="D66" i="4"/>
  <c r="J62" i="4"/>
  <c r="I62" i="4"/>
  <c r="H62" i="4"/>
  <c r="G62" i="4"/>
  <c r="E62" i="4"/>
  <c r="D62" i="4"/>
  <c r="J56" i="4"/>
  <c r="I56" i="4"/>
  <c r="H56" i="4"/>
  <c r="G56" i="4"/>
  <c r="E56" i="4"/>
  <c r="E40" i="4"/>
  <c r="D40" i="4"/>
  <c r="J40" i="4"/>
  <c r="I40" i="4"/>
  <c r="H40" i="4"/>
  <c r="G40" i="4"/>
  <c r="J33" i="4"/>
  <c r="I33" i="4"/>
  <c r="E33" i="4"/>
  <c r="D33" i="4"/>
  <c r="H33" i="4"/>
  <c r="G33" i="4"/>
  <c r="J27" i="4"/>
  <c r="I27" i="4"/>
  <c r="H27" i="4"/>
  <c r="G27" i="4"/>
  <c r="E27" i="4"/>
  <c r="D27" i="4"/>
  <c r="J18" i="4"/>
  <c r="I18" i="4"/>
  <c r="H18" i="4"/>
  <c r="G18" i="4"/>
  <c r="E18" i="4"/>
  <c r="D18" i="4"/>
  <c r="J12" i="4"/>
  <c r="I12" i="4"/>
  <c r="H12" i="4"/>
  <c r="G12" i="4"/>
  <c r="E12" i="4"/>
  <c r="D12" i="4"/>
  <c r="F49" i="9" l="1"/>
  <c r="G64" i="9"/>
  <c r="I64" i="9"/>
  <c r="E64" i="9"/>
  <c r="H64" i="9"/>
  <c r="J64" i="9"/>
  <c r="G75" i="4"/>
  <c r="I75" i="4"/>
  <c r="E75" i="4"/>
  <c r="D75" i="4"/>
  <c r="D64" i="9"/>
  <c r="D27" i="6"/>
  <c r="H10" i="6"/>
  <c r="H22" i="6" l="1"/>
  <c r="J10" i="6"/>
  <c r="I10" i="6"/>
  <c r="J22" i="6" l="1"/>
  <c r="I22" i="6"/>
  <c r="F10" i="8" l="1"/>
  <c r="G10" i="8"/>
  <c r="H10" i="8"/>
  <c r="I10" i="8"/>
  <c r="D18" i="8"/>
  <c r="D14" i="8"/>
  <c r="D10" i="8"/>
  <c r="D6" i="8"/>
  <c r="D20" i="8" s="1"/>
  <c r="D32" i="11"/>
  <c r="D28" i="11"/>
  <c r="J46" i="2"/>
  <c r="I46" i="2"/>
  <c r="H46" i="2"/>
  <c r="G46" i="2"/>
  <c r="E46" i="2"/>
  <c r="D46" i="2"/>
  <c r="J42" i="2"/>
  <c r="I42" i="2"/>
  <c r="H42" i="2"/>
  <c r="G42" i="2"/>
  <c r="E42" i="2"/>
  <c r="D42" i="2"/>
  <c r="J38" i="2"/>
  <c r="I38" i="2"/>
  <c r="H38" i="2"/>
  <c r="G38" i="2"/>
  <c r="E38" i="2"/>
  <c r="J20" i="2"/>
  <c r="I20" i="2"/>
  <c r="H20" i="2"/>
  <c r="G20" i="2"/>
  <c r="J16" i="2"/>
  <c r="I16" i="2"/>
  <c r="H16" i="2"/>
  <c r="G16" i="2"/>
  <c r="E16" i="2"/>
  <c r="J12" i="2"/>
  <c r="I12" i="2"/>
  <c r="H12" i="2"/>
  <c r="G12" i="2"/>
  <c r="J8" i="2"/>
  <c r="H8" i="2"/>
  <c r="G8" i="2"/>
  <c r="H6" i="18"/>
  <c r="G6" i="18"/>
  <c r="F6" i="18"/>
  <c r="E6" i="18"/>
  <c r="D6" i="18"/>
  <c r="K64" i="15"/>
  <c r="J64" i="15"/>
  <c r="I64" i="15"/>
  <c r="H64" i="15"/>
  <c r="G64" i="15"/>
  <c r="F64" i="15"/>
  <c r="E64" i="15"/>
  <c r="D64" i="15"/>
  <c r="K60" i="15"/>
  <c r="J60" i="15"/>
  <c r="I60" i="15"/>
  <c r="H60" i="15"/>
  <c r="G60" i="15"/>
  <c r="F60" i="15"/>
  <c r="E60" i="15"/>
  <c r="D60" i="15"/>
  <c r="K55" i="15"/>
  <c r="J55" i="15"/>
  <c r="I55" i="15"/>
  <c r="H55" i="15"/>
  <c r="G55" i="15"/>
  <c r="F55" i="15"/>
  <c r="E55" i="15"/>
  <c r="K47" i="15"/>
  <c r="J47" i="15"/>
  <c r="I47" i="15"/>
  <c r="H47" i="15"/>
  <c r="G47" i="15"/>
  <c r="F47" i="15"/>
  <c r="E47" i="15"/>
  <c r="D47" i="15"/>
  <c r="K33" i="15"/>
  <c r="J33" i="15"/>
  <c r="I33" i="15"/>
  <c r="H33" i="15"/>
  <c r="G33" i="15"/>
  <c r="F33" i="15"/>
  <c r="E33" i="15"/>
  <c r="D33" i="15"/>
  <c r="K28" i="15"/>
  <c r="J28" i="15"/>
  <c r="I28" i="15"/>
  <c r="H28" i="15"/>
  <c r="G28" i="15"/>
  <c r="F28" i="15"/>
  <c r="E28" i="15"/>
  <c r="D28" i="15"/>
  <c r="J48" i="2" l="1"/>
  <c r="I48" i="2"/>
  <c r="G48" i="2"/>
  <c r="H48" i="2"/>
  <c r="H51" i="17"/>
  <c r="G51" i="17"/>
  <c r="F51" i="17"/>
  <c r="E51" i="17"/>
  <c r="D51" i="17"/>
  <c r="E20" i="2"/>
  <c r="D20" i="2"/>
  <c r="D16" i="2"/>
  <c r="E12" i="2"/>
  <c r="D12" i="2"/>
  <c r="E8" i="2"/>
  <c r="D8" i="2"/>
  <c r="D55" i="15"/>
  <c r="E24" i="15"/>
  <c r="D24" i="15"/>
  <c r="E16" i="15"/>
  <c r="D16" i="15"/>
  <c r="E11" i="15"/>
  <c r="D11" i="15"/>
  <c r="D65" i="15" l="1"/>
  <c r="E65" i="15"/>
  <c r="E48" i="2"/>
  <c r="D48" i="2"/>
  <c r="E61" i="3"/>
  <c r="E65" i="3" s="1"/>
  <c r="E71" i="3" s="1"/>
  <c r="C53" i="17" l="1"/>
  <c r="G53" i="17"/>
  <c r="H53" i="17"/>
  <c r="F5" i="17"/>
  <c r="F6" i="17" s="1"/>
  <c r="F8" i="17" s="1"/>
  <c r="E5" i="17"/>
  <c r="G5" i="17" s="1"/>
  <c r="G6" i="17" s="1"/>
  <c r="G8" i="17" s="1"/>
  <c r="C8" i="18"/>
  <c r="H8" i="18"/>
  <c r="G8" i="18"/>
  <c r="F29" i="16"/>
  <c r="D20" i="11"/>
  <c r="D16" i="11"/>
  <c r="I18" i="8"/>
  <c r="H18" i="8"/>
  <c r="G18" i="8"/>
  <c r="F18" i="8"/>
  <c r="E18" i="8"/>
  <c r="I14" i="8"/>
  <c r="H14" i="8"/>
  <c r="G14" i="8"/>
  <c r="F14" i="8"/>
  <c r="E14" i="8"/>
  <c r="F33" i="3"/>
  <c r="F34" i="3" s="1"/>
  <c r="F20" i="8" l="1"/>
  <c r="G20" i="8"/>
  <c r="H20" i="8"/>
  <c r="I20" i="8"/>
  <c r="H5" i="17"/>
  <c r="H6" i="17" s="1"/>
  <c r="H8" i="17" s="1"/>
  <c r="E6" i="17"/>
  <c r="E8" i="17" s="1"/>
  <c r="F8" i="18"/>
  <c r="E8" i="18"/>
  <c r="B14" i="16"/>
  <c r="D8" i="18"/>
  <c r="F61" i="3"/>
  <c r="H16" i="15"/>
  <c r="D23" i="7"/>
  <c r="F26" i="6"/>
  <c r="F20" i="2"/>
  <c r="F16" i="2"/>
  <c r="F46" i="2"/>
  <c r="F42" i="2"/>
  <c r="F38" i="2"/>
  <c r="F12" i="2"/>
  <c r="F8" i="2"/>
  <c r="F50" i="10"/>
  <c r="F59" i="9"/>
  <c r="E26" i="6"/>
  <c r="F53" i="17"/>
  <c r="E53" i="17"/>
  <c r="D53" i="17"/>
  <c r="D47" i="17"/>
  <c r="D41" i="17"/>
  <c r="D30" i="17"/>
  <c r="D26" i="17"/>
  <c r="D20" i="17"/>
  <c r="D14" i="17"/>
  <c r="D8" i="17"/>
  <c r="F63" i="9"/>
  <c r="F74" i="4"/>
  <c r="F70" i="4"/>
  <c r="F27" i="4"/>
  <c r="F18" i="4"/>
  <c r="D36" i="11"/>
  <c r="D24" i="11"/>
  <c r="D12" i="11"/>
  <c r="D8" i="11"/>
  <c r="D7" i="7"/>
  <c r="F24" i="15"/>
  <c r="F16" i="15"/>
  <c r="F11" i="15"/>
  <c r="F55" i="9"/>
  <c r="F35" i="9"/>
  <c r="F30" i="9"/>
  <c r="F24" i="9"/>
  <c r="F16" i="9"/>
  <c r="F9" i="9"/>
  <c r="F8" i="9"/>
  <c r="F7" i="9"/>
  <c r="F6" i="9"/>
  <c r="F5" i="9"/>
  <c r="F4" i="9"/>
  <c r="F65" i="3"/>
  <c r="F12" i="3"/>
  <c r="F11" i="3"/>
  <c r="F13" i="3" s="1"/>
  <c r="F4" i="3"/>
  <c r="G4" i="3" s="1"/>
  <c r="G8" i="3" s="1"/>
  <c r="F54" i="10"/>
  <c r="F55" i="10" s="1"/>
  <c r="F46" i="10"/>
  <c r="F45" i="10"/>
  <c r="F44" i="10"/>
  <c r="F40" i="10"/>
  <c r="F39" i="10"/>
  <c r="F38" i="10"/>
  <c r="F37" i="10"/>
  <c r="F36" i="10"/>
  <c r="F35" i="10"/>
  <c r="F34" i="10"/>
  <c r="F33" i="10"/>
  <c r="F25" i="10"/>
  <c r="F24" i="10"/>
  <c r="F23" i="10"/>
  <c r="F19" i="10"/>
  <c r="F18" i="10"/>
  <c r="F17" i="10"/>
  <c r="F13" i="10"/>
  <c r="F12" i="10"/>
  <c r="F11" i="10"/>
  <c r="F7" i="10"/>
  <c r="F6" i="10"/>
  <c r="F5" i="10"/>
  <c r="F22" i="6"/>
  <c r="F18" i="6"/>
  <c r="F10" i="6"/>
  <c r="F62" i="4"/>
  <c r="F56" i="4"/>
  <c r="F40" i="4"/>
  <c r="F33" i="4"/>
  <c r="F12" i="4"/>
  <c r="E22" i="6"/>
  <c r="E18" i="6"/>
  <c r="E14" i="6"/>
  <c r="E10" i="6"/>
  <c r="E6" i="6"/>
  <c r="E10" i="8"/>
  <c r="E20" i="8" s="1"/>
  <c r="D19" i="7"/>
  <c r="D15" i="7"/>
  <c r="D11" i="7"/>
  <c r="J16" i="15"/>
  <c r="K16" i="15"/>
  <c r="G57" i="10" l="1"/>
  <c r="F51" i="10"/>
  <c r="F41" i="10"/>
  <c r="E27" i="6"/>
  <c r="F65" i="15"/>
  <c r="D25" i="7"/>
  <c r="D38" i="11"/>
  <c r="H57" i="10"/>
  <c r="F47" i="10"/>
  <c r="F20" i="10"/>
  <c r="F14" i="10"/>
  <c r="F26" i="10"/>
  <c r="F8" i="10"/>
  <c r="F66" i="4"/>
  <c r="F75" i="4" s="1"/>
  <c r="J66" i="4"/>
  <c r="J75" i="4" s="1"/>
  <c r="H66" i="4"/>
  <c r="H75" i="4" s="1"/>
  <c r="F10" i="9"/>
  <c r="F64" i="9" s="1"/>
  <c r="G18" i="6"/>
  <c r="F14" i="6"/>
  <c r="F6" i="6"/>
  <c r="F27" i="6" s="1"/>
  <c r="F48" i="2"/>
  <c r="K24" i="15"/>
  <c r="I24" i="15"/>
  <c r="J24" i="15"/>
  <c r="H24" i="15"/>
  <c r="G24" i="15"/>
  <c r="I16" i="15"/>
  <c r="G16" i="15"/>
  <c r="K11" i="15"/>
  <c r="J11" i="15"/>
  <c r="H11" i="15"/>
  <c r="I11" i="15"/>
  <c r="G65" i="3"/>
  <c r="G61" i="3"/>
  <c r="F8" i="3"/>
  <c r="F71" i="3" s="1"/>
  <c r="H65" i="15" l="1"/>
  <c r="K65" i="15"/>
  <c r="G71" i="3"/>
  <c r="J65" i="15"/>
  <c r="I65" i="15"/>
  <c r="I57" i="10"/>
  <c r="F57" i="10"/>
  <c r="H18" i="6"/>
  <c r="G14" i="6"/>
  <c r="G6" i="6"/>
  <c r="G11" i="15"/>
  <c r="G65" i="15" s="1"/>
  <c r="I65" i="3"/>
  <c r="H65" i="3"/>
  <c r="I61" i="3"/>
  <c r="H61" i="3"/>
  <c r="H71" i="3" l="1"/>
  <c r="I71" i="3"/>
  <c r="J57" i="10"/>
  <c r="K65" i="3"/>
  <c r="J65" i="3"/>
  <c r="J61" i="3"/>
  <c r="K61" i="3"/>
  <c r="J18" i="6"/>
  <c r="I18" i="6"/>
  <c r="G27" i="6"/>
  <c r="H14" i="6"/>
  <c r="H6" i="6"/>
  <c r="H27" i="6" s="1"/>
  <c r="K71" i="3" l="1"/>
  <c r="J71" i="3"/>
  <c r="I14" i="6"/>
  <c r="J14" i="6"/>
  <c r="J6" i="6"/>
  <c r="I6" i="6"/>
  <c r="J27" i="6" l="1"/>
  <c r="I27" i="6"/>
</calcChain>
</file>

<file path=xl/sharedStrings.xml><?xml version="1.0" encoding="utf-8"?>
<sst xmlns="http://schemas.openxmlformats.org/spreadsheetml/2006/main" count="581" uniqueCount="188">
  <si>
    <t>Site Name</t>
  </si>
  <si>
    <t>AMP: OH005 01</t>
  </si>
  <si>
    <t>TOTAL FOR AMP: OH0005 01</t>
  </si>
  <si>
    <t>AMP: OH005 02</t>
  </si>
  <si>
    <t>TOTAL FOR AMP: OH0005 02</t>
  </si>
  <si>
    <t>AMP: OH005 03</t>
  </si>
  <si>
    <t>TOTAL FOR AMP: OH0005 03</t>
  </si>
  <si>
    <t>AMP: OH005 04</t>
  </si>
  <si>
    <t>TOTAL FOR AMP: OH0005 04</t>
  </si>
  <si>
    <t>AMP: OH005 05</t>
  </si>
  <si>
    <t>TOTAL FOR AMP: OH0005 05</t>
  </si>
  <si>
    <t>AMP: OH005 06</t>
  </si>
  <si>
    <t>TOTAL FOR AMP: OH0005 06</t>
  </si>
  <si>
    <t>AMP: OH005 07</t>
  </si>
  <si>
    <t>TOTAL FOR AMP: OH0005 07</t>
  </si>
  <si>
    <t>OFFICES</t>
  </si>
  <si>
    <t>TOTAL FOR OFFICES</t>
  </si>
  <si>
    <t> GRAND TOTAL FOR ALL LOCATIONS</t>
  </si>
  <si>
    <t xml:space="preserve">Annual Total Inspection </t>
  </si>
  <si>
    <t>Monitoring</t>
  </si>
  <si>
    <t>Fire Alarm</t>
  </si>
  <si>
    <t>Sprinkler</t>
  </si>
  <si>
    <t>Fire Extinguisher</t>
  </si>
  <si>
    <t>Restaruant</t>
  </si>
  <si>
    <t xml:space="preserve">Semi-Annual Total Inspection </t>
  </si>
  <si>
    <t>Sensitivity</t>
  </si>
  <si>
    <t>Bi-Annual Inspections Total</t>
  </si>
  <si>
    <t>SHROYER 2</t>
  </si>
  <si>
    <t>WINDCLIFF</t>
  </si>
  <si>
    <t>AMP BREAKDOWN</t>
  </si>
  <si>
    <t>WINSTON WOODS</t>
  </si>
  <si>
    <t>GDPM - FIRE ALARM PROPOSAL</t>
  </si>
  <si>
    <t>GDPM - MONITORING PROPOSAL</t>
  </si>
  <si>
    <t>GDPM - SPRINKLER PROPOSAL</t>
  </si>
  <si>
    <t>GDPM - FIRE EXTINGUISHER PROPOSAL</t>
  </si>
  <si>
    <t>GDPM - RESTAURANT PROPOSAL</t>
  </si>
  <si>
    <t>GDPM - FIRE PUMP PROPOSAL</t>
  </si>
  <si>
    <t>GDPM -  BACKFLOW PROPOSAL</t>
  </si>
  <si>
    <t>QTY</t>
  </si>
  <si>
    <t>RIVERSIDE</t>
  </si>
  <si>
    <t>WOLFCREEK</t>
  </si>
  <si>
    <t>SMITHVILLE MONARCH</t>
  </si>
  <si>
    <t>LORI SUE</t>
  </si>
  <si>
    <t>SMITHVILLE</t>
  </si>
  <si>
    <t xml:space="preserve">WOLF CREEK VILLAGE </t>
  </si>
  <si>
    <t>GRAND HIGH RISE</t>
  </si>
  <si>
    <t>HALLMARK BLDG</t>
  </si>
  <si>
    <t>MERIDIAN BLDG</t>
  </si>
  <si>
    <t>METROPOLITAN BLDG</t>
  </si>
  <si>
    <t>TRIANGLEVIEW</t>
  </si>
  <si>
    <t>HALLMARK GARAGE</t>
  </si>
  <si>
    <t>E NORMAN</t>
  </si>
  <si>
    <t>WENTWORTH</t>
  </si>
  <si>
    <t>WESTDALE OFFICE</t>
  </si>
  <si>
    <t>WESTDALE HIGH RISE</t>
  </si>
  <si>
    <t>OLIVE HILLS</t>
  </si>
  <si>
    <t>OLIVE HILLS GARAGE</t>
  </si>
  <si>
    <t>RIVERVIEW GARAGE</t>
  </si>
  <si>
    <t>RIVERVIEW TERRACE COMM RM</t>
  </si>
  <si>
    <t>WILMINGTON HIGHRISE</t>
  </si>
  <si>
    <t>MOUNT CREST</t>
  </si>
  <si>
    <t>BELLEFONTAINE RIDGE</t>
  </si>
  <si>
    <t>PARK MANOR</t>
  </si>
  <si>
    <t>SHROYER</t>
  </si>
  <si>
    <t>INDIAN TRAILS</t>
  </si>
  <si>
    <t>MADRID</t>
  </si>
  <si>
    <t>WILKINSON PLAZA</t>
  </si>
  <si>
    <t>DESOTO BASS</t>
  </si>
  <si>
    <t>HILLTOP HOMES</t>
  </si>
  <si>
    <t>WILBERFORCE</t>
  </si>
  <si>
    <t>EMBURY PARK</t>
  </si>
  <si>
    <t xml:space="preserve"> WILKINSON PLAZA</t>
  </si>
  <si>
    <t>WESTDALE COTTAGES</t>
  </si>
  <si>
    <t>OLIVE HILLS COTTAGE 7421</t>
  </si>
  <si>
    <t>OLIVE HILLS COTTAGE7449</t>
  </si>
  <si>
    <t>OLIVE HILLS COTTAGE 201</t>
  </si>
  <si>
    <t>OLIVE HILLS COTTAGE 219</t>
  </si>
  <si>
    <t>OLIVE HILLS COTTAGE 101</t>
  </si>
  <si>
    <t>OLIVE HILLS COTTAGE 123</t>
  </si>
  <si>
    <t>OLIVE HILLS COTTAGE 140</t>
  </si>
  <si>
    <t>OLIVE HILLS COTTAGE 151</t>
  </si>
  <si>
    <t>OLIVE HILLS COTTAGE 7455</t>
  </si>
  <si>
    <t>OLIVE HILLS COTTAGE 7487</t>
  </si>
  <si>
    <t>OLIVE HILLS MAINT. SHOP</t>
  </si>
  <si>
    <t>OLIVE HILLS CHILD CARE</t>
  </si>
  <si>
    <t>PARK MANOR COTTAGE 212</t>
  </si>
  <si>
    <t>PARK MANOR COTTAGE 208</t>
  </si>
  <si>
    <t>PARK MANOR COTTAGE 203</t>
  </si>
  <si>
    <t>PARK MANOR COTTAGE 215</t>
  </si>
  <si>
    <t>PARK MANOR COTTAGE 307</t>
  </si>
  <si>
    <t>PARK MANOR COTTAGE 315</t>
  </si>
  <si>
    <t>PARK MANOR COTTAGE 327</t>
  </si>
  <si>
    <t>PARK MANOR COTTAGE 318</t>
  </si>
  <si>
    <t>GERMANTOWN / DESOTO BASS</t>
  </si>
  <si>
    <t>SHROYER 1</t>
  </si>
  <si>
    <t>IMPERIAL COURT 1</t>
  </si>
  <si>
    <t>IMPERIAL COURT 2</t>
  </si>
  <si>
    <t>TOTAL FOR AMP: OH0005 13</t>
  </si>
  <si>
    <t>AMP: OH005 13</t>
  </si>
  <si>
    <t>CENTRAL OFFICE</t>
  </si>
  <si>
    <t>REVERE</t>
  </si>
  <si>
    <t>RIVERVIEW TERRACE</t>
  </si>
  <si>
    <t>TELEFORD 1</t>
  </si>
  <si>
    <t>TELEFORD 2</t>
  </si>
  <si>
    <t>TELEFORD 3</t>
  </si>
  <si>
    <t>PARK MANOR HIGH RISE</t>
  </si>
  <si>
    <t>WENTWORTH HIGH RISE</t>
  </si>
  <si>
    <t>METROPOLITAN</t>
  </si>
  <si>
    <t>Cost</t>
  </si>
  <si>
    <t>Cost Per</t>
  </si>
  <si>
    <t>Fire Pump</t>
  </si>
  <si>
    <t>Emergency Exit Light</t>
  </si>
  <si>
    <t>Backflow</t>
  </si>
  <si>
    <t>DESOTO BASS 2</t>
  </si>
  <si>
    <t>TELFORD 1 514</t>
  </si>
  <si>
    <t>TELFORD 2 520</t>
  </si>
  <si>
    <t>TELFORD 3 526</t>
  </si>
  <si>
    <t>CORONAL 1 550</t>
  </si>
  <si>
    <t>CORONAL 2 551</t>
  </si>
  <si>
    <t>CORONAL 3 557</t>
  </si>
  <si>
    <t>CORONA 1 550</t>
  </si>
  <si>
    <t>CORONA 2 551</t>
  </si>
  <si>
    <t>CORONA 3 557</t>
  </si>
  <si>
    <t>CORONA 1</t>
  </si>
  <si>
    <t>CORONA 2</t>
  </si>
  <si>
    <t>CORONA 3</t>
  </si>
  <si>
    <t>Number of Inspections</t>
  </si>
  <si>
    <t>TELEFORD 4</t>
  </si>
  <si>
    <t>Inspections Total</t>
  </si>
  <si>
    <t>Monthly Reporting</t>
  </si>
  <si>
    <t>GDPM - 5 Year Obstruction Investigation</t>
  </si>
  <si>
    <t>5 Year Obstruction Investigation</t>
  </si>
  <si>
    <t>904 WILBERFORCE PL.</t>
  </si>
  <si>
    <t>Monthly Amount</t>
  </si>
  <si>
    <t>Semi-Annual</t>
  </si>
  <si>
    <t xml:space="preserve">Annual </t>
  </si>
  <si>
    <t>TOTAL</t>
  </si>
  <si>
    <t>AMP: OH005 11</t>
  </si>
  <si>
    <t>GDPM -  MEDIC ALERT SYSTEM</t>
  </si>
  <si>
    <t>AMP: OH0005  11</t>
  </si>
  <si>
    <t>DAYTON VIEW COMMONS</t>
  </si>
  <si>
    <t>TOTAL FOR AMP: OH0005  11</t>
  </si>
  <si>
    <t>TOTAL FOR AMP: OH0005 11</t>
  </si>
  <si>
    <t>TELFORD 4 532</t>
  </si>
  <si>
    <t>Medic Alert System</t>
  </si>
  <si>
    <t>DAYTON VIEW SECURITY</t>
  </si>
  <si>
    <t>DAYTON VIEW FIRE ALARM</t>
  </si>
  <si>
    <t>FM 200 System</t>
  </si>
  <si>
    <t>GDPM -  FM200 SYSTEM</t>
  </si>
  <si>
    <t>GRAND AVE HI-RISE</t>
  </si>
  <si>
    <t>WESTDALE HI-RISE</t>
  </si>
  <si>
    <t>WILMINGTON HI-RISE</t>
  </si>
  <si>
    <t>WILKINSON PLAZA HI-RISE</t>
  </si>
  <si>
    <t>AMP: OH0005  06</t>
  </si>
  <si>
    <t>TOTAL FOR AMP: OH0005  06</t>
  </si>
  <si>
    <t>`</t>
  </si>
  <si>
    <t>1ST YEAR (May 2023)</t>
  </si>
  <si>
    <t>SERVICE</t>
  </si>
  <si>
    <t>DESOTA BASS / 904 BUILDING</t>
  </si>
  <si>
    <t>2ND YEAR Option 1 (May 2024)</t>
  </si>
  <si>
    <t>3RD YEAR Option 2 (May 2025)</t>
  </si>
  <si>
    <t>4TH YEAR Option 3 (May 2026)</t>
  </si>
  <si>
    <t>5TH YEAR Option 4 (May 2027)</t>
  </si>
  <si>
    <t>2nd Year Annual Amount - Option 1 (2024)</t>
  </si>
  <si>
    <t>Annual Total Inspection (2023)</t>
  </si>
  <si>
    <t>1st Year Annual Amount (2023)</t>
  </si>
  <si>
    <t>Inspections Total (2023)</t>
  </si>
  <si>
    <t>3rd Year Annual Amount - Option 2 (2025)</t>
  </si>
  <si>
    <t>4th Year Annual Amount - Option 3 (2026)</t>
  </si>
  <si>
    <t>5th Year Annual Amount - Option 4 (2027)</t>
  </si>
  <si>
    <t>2nd Year Bi-Annual Inspections Amount - Option 1 (2024)</t>
  </si>
  <si>
    <t>3rd Year Bi-Annual Inspections Amount - Option 2 (2025)</t>
  </si>
  <si>
    <t>4th Year Bi-Annual Inspections Amount - Option 3 (2026)</t>
  </si>
  <si>
    <t>5th Year Bi-Annual Inspections Amount - Option 4 (2027)</t>
  </si>
  <si>
    <t xml:space="preserve">Annual Total Inspection (2023) </t>
  </si>
  <si>
    <t>Annual Inspections Total (2023)</t>
  </si>
  <si>
    <t>Quarterly Inspection (2023)</t>
  </si>
  <si>
    <t>Quarterly Inspection Totals (2023)</t>
  </si>
  <si>
    <t>Total (2023)</t>
  </si>
  <si>
    <t>2 Full Inspections Completed Semi-Annually (2023)</t>
  </si>
  <si>
    <t xml:space="preserve">Monthly Monitoring </t>
  </si>
  <si>
    <t>***TO BE COMPLETED 2023***</t>
  </si>
  <si>
    <t>GDPM - FIRE ALARM SENSITIVITY / ODD YEARS PROPOSAL 2023, 2025, 2027</t>
  </si>
  <si>
    <t>**To be completed in 2027**</t>
  </si>
  <si>
    <t>GDPM - EMERGENCY / EXIT LIGHT 30 SECOND QUICK CHECK</t>
  </si>
  <si>
    <t>TELFORD 5 538</t>
  </si>
  <si>
    <t>904 WILBERFORCE</t>
  </si>
  <si>
    <t>TOTAL FOR CENTRAL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</si>
</sst>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12"/>
      <name val="Tun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9"/>
      <name val="Tunga"/>
      <family val="2"/>
    </font>
    <font>
      <b/>
      <sz val="22"/>
      <name val="Arial"/>
      <family val="2"/>
    </font>
    <font>
      <b/>
      <i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81">
    <xf numFmtId="0" fontId="0" fillId="0" borderId="0" xfId="0"/>
    <xf numFmtId="44" fontId="3" fillId="0" borderId="1" xfId="1" applyFont="1" applyBorder="1" applyAlignment="1">
      <alignment horizontal="center" wrapText="1"/>
    </xf>
    <xf numFmtId="0" fontId="3" fillId="2" borderId="2" xfId="2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 wrapText="1"/>
    </xf>
    <xf numFmtId="44" fontId="4" fillId="0" borderId="2" xfId="2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3" fillId="3" borderId="2" xfId="1" applyFont="1" applyFill="1" applyBorder="1" applyAlignment="1">
      <alignment horizontal="center"/>
    </xf>
    <xf numFmtId="44" fontId="3" fillId="2" borderId="2" xfId="2" applyNumberFormat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44" fontId="3" fillId="3" borderId="3" xfId="1" applyFont="1" applyFill="1" applyBorder="1" applyAlignment="1">
      <alignment horizontal="center"/>
    </xf>
    <xf numFmtId="44" fontId="3" fillId="0" borderId="4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8" fontId="3" fillId="0" borderId="0" xfId="0" applyNumberFormat="1" applyFont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1" fillId="0" borderId="0" xfId="1"/>
    <xf numFmtId="44" fontId="2" fillId="0" borderId="0" xfId="1" applyFont="1"/>
    <xf numFmtId="44" fontId="1" fillId="0" borderId="0" xfId="1" applyBorder="1"/>
    <xf numFmtId="0" fontId="5" fillId="0" borderId="0" xfId="0" applyFont="1" applyBorder="1" applyAlignment="1">
      <alignment horizontal="center" vertical="center"/>
    </xf>
    <xf numFmtId="44" fontId="3" fillId="0" borderId="4" xfId="1" applyFont="1" applyBorder="1" applyAlignment="1">
      <alignment horizontal="center" wrapText="1"/>
    </xf>
    <xf numFmtId="44" fontId="0" fillId="0" borderId="0" xfId="1" applyFont="1"/>
    <xf numFmtId="0" fontId="3" fillId="0" borderId="2" xfId="2" applyFont="1" applyBorder="1" applyAlignment="1">
      <alignment horizontal="center" wrapText="1"/>
    </xf>
    <xf numFmtId="44" fontId="3" fillId="0" borderId="5" xfId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vertical="top"/>
    </xf>
    <xf numFmtId="44" fontId="4" fillId="0" borderId="3" xfId="1" applyFont="1" applyBorder="1" applyAlignment="1">
      <alignment horizontal="center"/>
    </xf>
    <xf numFmtId="44" fontId="3" fillId="3" borderId="10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4" borderId="4" xfId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0" xfId="0" applyAlignment="1"/>
    <xf numFmtId="44" fontId="3" fillId="4" borderId="2" xfId="1" applyFont="1" applyFill="1" applyBorder="1" applyAlignment="1">
      <alignment horizontal="center"/>
    </xf>
    <xf numFmtId="0" fontId="0" fillId="4" borderId="0" xfId="0" applyFill="1"/>
    <xf numFmtId="0" fontId="4" fillId="4" borderId="2" xfId="0" applyFont="1" applyFill="1" applyBorder="1" applyAlignment="1">
      <alignment horizontal="center"/>
    </xf>
    <xf numFmtId="44" fontId="3" fillId="3" borderId="4" xfId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44" fontId="7" fillId="0" borderId="11" xfId="1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4" fontId="3" fillId="0" borderId="14" xfId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2" xfId="1" applyFont="1" applyBorder="1" applyAlignment="1">
      <alignment horizontal="center" wrapText="1"/>
    </xf>
    <xf numFmtId="44" fontId="3" fillId="5" borderId="15" xfId="1" applyFont="1" applyFill="1" applyBorder="1" applyAlignment="1">
      <alignment horizontal="center" wrapText="1"/>
    </xf>
    <xf numFmtId="44" fontId="0" fillId="0" borderId="0" xfId="0" applyNumberFormat="1"/>
    <xf numFmtId="0" fontId="8" fillId="0" borderId="0" xfId="0" applyFont="1"/>
    <xf numFmtId="0" fontId="7" fillId="0" borderId="11" xfId="0" applyFont="1" applyFill="1" applyBorder="1" applyAlignment="1">
      <alignment horizontal="left"/>
    </xf>
    <xf numFmtId="44" fontId="7" fillId="0" borderId="11" xfId="0" applyNumberFormat="1" applyFont="1" applyFill="1" applyBorder="1" applyAlignment="1">
      <alignment horizontal="center"/>
    </xf>
    <xf numFmtId="44" fontId="8" fillId="4" borderId="11" xfId="1" applyFont="1" applyFill="1" applyBorder="1" applyAlignment="1">
      <alignment horizontal="center"/>
    </xf>
    <xf numFmtId="44" fontId="3" fillId="2" borderId="4" xfId="1" applyFont="1" applyFill="1" applyBorder="1" applyAlignment="1">
      <alignment horizontal="center" wrapText="1"/>
    </xf>
    <xf numFmtId="0" fontId="0" fillId="0" borderId="10" xfId="0" applyBorder="1" applyAlignment="1"/>
    <xf numFmtId="44" fontId="4" fillId="0" borderId="4" xfId="1" applyFont="1" applyBorder="1" applyAlignment="1">
      <alignment horizontal="center"/>
    </xf>
    <xf numFmtId="0" fontId="9" fillId="0" borderId="13" xfId="0" applyFont="1" applyBorder="1" applyAlignment="1"/>
    <xf numFmtId="0" fontId="0" fillId="0" borderId="12" xfId="0" applyBorder="1" applyAlignment="1"/>
    <xf numFmtId="0" fontId="7" fillId="0" borderId="13" xfId="0" applyFont="1" applyBorder="1" applyAlignment="1">
      <alignment horizontal="center" vertical="center" wrapText="1"/>
    </xf>
    <xf numFmtId="44" fontId="7" fillId="0" borderId="11" xfId="1" applyFont="1" applyFill="1" applyBorder="1" applyAlignment="1">
      <alignment horizontal="center" wrapText="1"/>
    </xf>
    <xf numFmtId="44" fontId="7" fillId="0" borderId="11" xfId="1" applyFont="1" applyFill="1" applyBorder="1" applyAlignment="1">
      <alignment horizontal="left"/>
    </xf>
    <xf numFmtId="44" fontId="10" fillId="0" borderId="11" xfId="1" applyFont="1" applyFill="1" applyBorder="1" applyAlignment="1">
      <alignment horizontal="left"/>
    </xf>
    <xf numFmtId="44" fontId="7" fillId="0" borderId="11" xfId="1" applyFont="1" applyFill="1" applyBorder="1" applyAlignment="1">
      <alignment horizontal="left" wrapText="1"/>
    </xf>
    <xf numFmtId="44" fontId="7" fillId="0" borderId="11" xfId="1" applyFont="1" applyFill="1" applyBorder="1"/>
    <xf numFmtId="0" fontId="4" fillId="0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4" fontId="3" fillId="3" borderId="15" xfId="1" applyFont="1" applyFill="1" applyBorder="1" applyAlignment="1">
      <alignment horizontal="center"/>
    </xf>
    <xf numFmtId="44" fontId="3" fillId="3" borderId="9" xfId="1" applyFont="1" applyFill="1" applyBorder="1" applyAlignment="1">
      <alignment horizontal="center"/>
    </xf>
    <xf numFmtId="44" fontId="3" fillId="3" borderId="0" xfId="1" applyFont="1" applyFill="1" applyBorder="1" applyAlignment="1">
      <alignment horizontal="center"/>
    </xf>
    <xf numFmtId="44" fontId="0" fillId="0" borderId="4" xfId="0" applyNumberFormat="1" applyBorder="1"/>
    <xf numFmtId="44" fontId="4" fillId="0" borderId="2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4" xfId="1" applyFont="1" applyBorder="1" applyAlignment="1">
      <alignment horizontal="center" vertical="center"/>
    </xf>
    <xf numFmtId="44" fontId="4" fillId="0" borderId="15" xfId="1" applyFont="1" applyBorder="1" applyAlignment="1">
      <alignment horizontal="center"/>
    </xf>
    <xf numFmtId="44" fontId="3" fillId="2" borderId="15" xfId="1" applyFont="1" applyFill="1" applyBorder="1" applyAlignment="1">
      <alignment horizontal="center"/>
    </xf>
    <xf numFmtId="44" fontId="3" fillId="2" borderId="4" xfId="1" applyFont="1" applyFill="1" applyBorder="1" applyAlignment="1">
      <alignment horizontal="center"/>
    </xf>
    <xf numFmtId="44" fontId="3" fillId="0" borderId="19" xfId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4" fontId="3" fillId="5" borderId="2" xfId="1" applyFont="1" applyFill="1" applyBorder="1" applyAlignment="1">
      <alignment horizontal="center"/>
    </xf>
    <xf numFmtId="0" fontId="8" fillId="4" borderId="11" xfId="0" applyFont="1" applyFill="1" applyBorder="1"/>
    <xf numFmtId="0" fontId="7" fillId="4" borderId="11" xfId="0" applyFont="1" applyFill="1" applyBorder="1"/>
    <xf numFmtId="44" fontId="8" fillId="4" borderId="11" xfId="1" applyFont="1" applyFill="1" applyBorder="1"/>
    <xf numFmtId="0" fontId="7" fillId="4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0" borderId="2" xfId="2" applyNumberFormat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4" xfId="1" applyFont="1" applyFill="1" applyBorder="1" applyAlignment="1">
      <alignment horizontal="center"/>
    </xf>
    <xf numFmtId="44" fontId="4" fillId="0" borderId="2" xfId="2" applyNumberFormat="1" applyFont="1" applyFill="1" applyBorder="1" applyAlignment="1">
      <alignment horizontal="center"/>
    </xf>
    <xf numFmtId="44" fontId="4" fillId="0" borderId="2" xfId="2" applyNumberFormat="1" applyFont="1" applyFill="1" applyBorder="1" applyAlignment="1">
      <alignment horizontal="center" vertical="center"/>
    </xf>
    <xf numFmtId="44" fontId="8" fillId="4" borderId="0" xfId="1" applyFont="1" applyFill="1"/>
    <xf numFmtId="0" fontId="3" fillId="0" borderId="2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44" fontId="12" fillId="2" borderId="2" xfId="2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/>
    </xf>
    <xf numFmtId="44" fontId="3" fillId="0" borderId="15" xfId="1" applyFont="1" applyFill="1" applyBorder="1" applyAlignment="1">
      <alignment horizontal="center"/>
    </xf>
    <xf numFmtId="0" fontId="0" fillId="0" borderId="0" xfId="0" applyFill="1"/>
    <xf numFmtId="44" fontId="12" fillId="5" borderId="2" xfId="2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0" borderId="15" xfId="2" applyNumberFormat="1" applyFont="1" applyFill="1" applyBorder="1" applyAlignment="1">
      <alignment horizontal="center"/>
    </xf>
    <xf numFmtId="44" fontId="12" fillId="2" borderId="4" xfId="2" applyNumberFormat="1" applyFont="1" applyFill="1" applyBorder="1" applyAlignment="1">
      <alignment horizontal="center"/>
    </xf>
    <xf numFmtId="44" fontId="3" fillId="6" borderId="2" xfId="1" applyFont="1" applyFill="1" applyBorder="1" applyAlignment="1">
      <alignment horizontal="center"/>
    </xf>
    <xf numFmtId="44" fontId="3" fillId="6" borderId="4" xfId="0" applyNumberFormat="1" applyFont="1" applyFill="1" applyBorder="1"/>
    <xf numFmtId="0" fontId="4" fillId="0" borderId="0" xfId="0" applyFont="1"/>
    <xf numFmtId="0" fontId="4" fillId="0" borderId="0" xfId="0" applyFont="1" applyFill="1"/>
    <xf numFmtId="0" fontId="3" fillId="5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11" xfId="0" applyFont="1" applyBorder="1"/>
    <xf numFmtId="0" fontId="8" fillId="4" borderId="11" xfId="0" applyFont="1" applyFill="1" applyBorder="1" applyAlignment="1">
      <alignment wrapText="1"/>
    </xf>
    <xf numFmtId="0" fontId="8" fillId="5" borderId="11" xfId="0" applyFont="1" applyFill="1" applyBorder="1"/>
    <xf numFmtId="44" fontId="7" fillId="4" borderId="11" xfId="1" applyFont="1" applyFill="1" applyBorder="1" applyAlignment="1">
      <alignment horizontal="left" wrapText="1"/>
    </xf>
    <xf numFmtId="44" fontId="8" fillId="4" borderId="11" xfId="0" applyNumberFormat="1" applyFont="1" applyFill="1" applyBorder="1"/>
    <xf numFmtId="44" fontId="7" fillId="0" borderId="11" xfId="1" applyFont="1" applyBorder="1"/>
    <xf numFmtId="44" fontId="7" fillId="4" borderId="11" xfId="0" applyNumberFormat="1" applyFont="1" applyFill="1" applyBorder="1"/>
    <xf numFmtId="44" fontId="7" fillId="0" borderId="11" xfId="0" applyNumberFormat="1" applyFont="1" applyBorder="1"/>
    <xf numFmtId="164" fontId="7" fillId="0" borderId="11" xfId="1" applyNumberFormat="1" applyFont="1" applyBorder="1" applyAlignment="1">
      <alignment horizontal="left"/>
    </xf>
    <xf numFmtId="44" fontId="11" fillId="0" borderId="11" xfId="1" applyFont="1" applyFill="1" applyBorder="1"/>
    <xf numFmtId="44" fontId="8" fillId="0" borderId="11" xfId="0" applyNumberFormat="1" applyFont="1" applyFill="1" applyBorder="1"/>
    <xf numFmtId="44" fontId="11" fillId="0" borderId="11" xfId="0" applyNumberFormat="1" applyFont="1" applyFill="1" applyBorder="1" applyAlignment="1">
      <alignment horizontal="center"/>
    </xf>
    <xf numFmtId="44" fontId="7" fillId="0" borderId="11" xfId="0" applyNumberFormat="1" applyFont="1" applyFill="1" applyBorder="1"/>
    <xf numFmtId="0" fontId="8" fillId="0" borderId="11" xfId="0" applyFont="1" applyFill="1" applyBorder="1"/>
    <xf numFmtId="0" fontId="7" fillId="0" borderId="11" xfId="0" applyFont="1" applyFill="1" applyBorder="1" applyAlignment="1">
      <alignment horizontal="center"/>
    </xf>
    <xf numFmtId="44" fontId="8" fillId="0" borderId="11" xfId="1" applyFont="1" applyFill="1" applyBorder="1"/>
    <xf numFmtId="44" fontId="3" fillId="0" borderId="0" xfId="0" applyNumberFormat="1" applyFont="1" applyFill="1" applyBorder="1"/>
    <xf numFmtId="44" fontId="4" fillId="0" borderId="26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/>
    <xf numFmtId="1" fontId="3" fillId="2" borderId="2" xfId="0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37" fontId="3" fillId="3" borderId="15" xfId="1" applyNumberFormat="1" applyFont="1" applyFill="1" applyBorder="1" applyAlignment="1">
      <alignment horizontal="center"/>
    </xf>
    <xf numFmtId="37" fontId="3" fillId="3" borderId="10" xfId="1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37" fontId="3" fillId="3" borderId="4" xfId="1" applyNumberFormat="1" applyFont="1" applyFill="1" applyBorder="1" applyAlignment="1">
      <alignment horizontal="center"/>
    </xf>
    <xf numFmtId="37" fontId="3" fillId="3" borderId="1" xfId="1" applyNumberFormat="1" applyFont="1" applyFill="1" applyBorder="1" applyAlignment="1">
      <alignment horizontal="center"/>
    </xf>
    <xf numFmtId="44" fontId="4" fillId="0" borderId="49" xfId="1" applyFont="1" applyBorder="1" applyAlignment="1">
      <alignment horizontal="center"/>
    </xf>
    <xf numFmtId="37" fontId="3" fillId="3" borderId="3" xfId="1" applyNumberFormat="1" applyFont="1" applyFill="1" applyBorder="1" applyAlignment="1">
      <alignment horizontal="center"/>
    </xf>
    <xf numFmtId="37" fontId="3" fillId="3" borderId="2" xfId="1" applyNumberFormat="1" applyFont="1" applyFill="1" applyBorder="1" applyAlignment="1">
      <alignment horizontal="center"/>
    </xf>
    <xf numFmtId="44" fontId="4" fillId="0" borderId="4" xfId="1" applyFont="1" applyBorder="1"/>
    <xf numFmtId="0" fontId="8" fillId="0" borderId="0" xfId="0" applyFont="1" applyFill="1"/>
    <xf numFmtId="44" fontId="3" fillId="0" borderId="51" xfId="1" applyFont="1" applyBorder="1" applyAlignment="1">
      <alignment horizontal="center" wrapText="1"/>
    </xf>
    <xf numFmtId="0" fontId="8" fillId="0" borderId="4" xfId="0" applyFont="1" applyFill="1" applyBorder="1"/>
    <xf numFmtId="44" fontId="3" fillId="2" borderId="1" xfId="1" applyFont="1" applyFill="1" applyBorder="1" applyAlignment="1">
      <alignment horizontal="center"/>
    </xf>
    <xf numFmtId="44" fontId="3" fillId="2" borderId="8" xfId="1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6" borderId="8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2" borderId="8" xfId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 wrapText="1"/>
    </xf>
    <xf numFmtId="44" fontId="3" fillId="2" borderId="8" xfId="1" applyFont="1" applyFill="1" applyBorder="1" applyAlignment="1">
      <alignment horizontal="center" wrapText="1"/>
    </xf>
    <xf numFmtId="44" fontId="3" fillId="3" borderId="49" xfId="1" applyFont="1" applyFill="1" applyBorder="1" applyAlignment="1">
      <alignment horizontal="center"/>
    </xf>
    <xf numFmtId="44" fontId="3" fillId="3" borderId="12" xfId="1" applyFont="1" applyFill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/>
    </xf>
    <xf numFmtId="44" fontId="3" fillId="2" borderId="49" xfId="1" applyFont="1" applyFill="1" applyBorder="1" applyAlignment="1">
      <alignment horizontal="center" wrapText="1"/>
    </xf>
    <xf numFmtId="44" fontId="3" fillId="2" borderId="10" xfId="1" applyFont="1" applyFill="1" applyBorder="1" applyAlignment="1">
      <alignment horizontal="center" wrapText="1"/>
    </xf>
    <xf numFmtId="0" fontId="4" fillId="0" borderId="4" xfId="0" applyFont="1" applyBorder="1"/>
    <xf numFmtId="0" fontId="3" fillId="0" borderId="24" xfId="0" applyFont="1" applyBorder="1" applyAlignment="1">
      <alignment horizontal="center" wrapText="1"/>
    </xf>
    <xf numFmtId="44" fontId="3" fillId="5" borderId="4" xfId="1" applyFont="1" applyFill="1" applyBorder="1" applyAlignment="1">
      <alignment horizontal="center" wrapText="1"/>
    </xf>
    <xf numFmtId="44" fontId="4" fillId="0" borderId="15" xfId="1" applyFont="1" applyBorder="1" applyAlignment="1">
      <alignment horizontal="center" wrapText="1"/>
    </xf>
    <xf numFmtId="44" fontId="4" fillId="2" borderId="15" xfId="1" applyFont="1" applyFill="1" applyBorder="1" applyAlignment="1">
      <alignment horizontal="center"/>
    </xf>
    <xf numFmtId="44" fontId="3" fillId="3" borderId="18" xfId="1" applyFont="1" applyFill="1" applyBorder="1" applyAlignment="1">
      <alignment horizontal="center"/>
    </xf>
    <xf numFmtId="44" fontId="4" fillId="0" borderId="52" xfId="1" applyFont="1" applyBorder="1" applyAlignment="1">
      <alignment horizontal="center" wrapText="1"/>
    </xf>
    <xf numFmtId="44" fontId="4" fillId="2" borderId="52" xfId="1" applyFont="1" applyFill="1" applyBorder="1" applyAlignment="1">
      <alignment horizontal="center"/>
    </xf>
    <xf numFmtId="44" fontId="4" fillId="0" borderId="52" xfId="1" applyFont="1" applyBorder="1" applyAlignment="1">
      <alignment horizontal="center"/>
    </xf>
    <xf numFmtId="44" fontId="3" fillId="3" borderId="52" xfId="1" applyFont="1" applyFill="1" applyBorder="1" applyAlignment="1">
      <alignment horizontal="center"/>
    </xf>
    <xf numFmtId="0" fontId="0" fillId="0" borderId="53" xfId="0" applyBorder="1"/>
    <xf numFmtId="44" fontId="4" fillId="2" borderId="0" xfId="1" applyFont="1" applyFill="1" applyBorder="1" applyAlignment="1">
      <alignment horizontal="center"/>
    </xf>
    <xf numFmtId="44" fontId="4" fillId="2" borderId="4" xfId="1" applyFont="1" applyFill="1" applyBorder="1" applyAlignment="1">
      <alignment horizontal="center"/>
    </xf>
    <xf numFmtId="44" fontId="3" fillId="3" borderId="54" xfId="1" applyFont="1" applyFill="1" applyBorder="1" applyAlignment="1">
      <alignment horizontal="center"/>
    </xf>
    <xf numFmtId="44" fontId="3" fillId="3" borderId="14" xfId="1" applyFont="1" applyFill="1" applyBorder="1" applyAlignment="1">
      <alignment horizontal="center"/>
    </xf>
    <xf numFmtId="0" fontId="0" fillId="0" borderId="4" xfId="0" applyBorder="1"/>
    <xf numFmtId="8" fontId="3" fillId="0" borderId="4" xfId="0" applyNumberFormat="1" applyFont="1" applyBorder="1" applyAlignment="1">
      <alignment horizontal="center"/>
    </xf>
    <xf numFmtId="44" fontId="3" fillId="2" borderId="22" xfId="1" applyFont="1" applyFill="1" applyBorder="1" applyAlignment="1">
      <alignment horizontal="center" wrapText="1"/>
    </xf>
    <xf numFmtId="44" fontId="4" fillId="2" borderId="22" xfId="1" applyFont="1" applyFill="1" applyBorder="1" applyAlignment="1">
      <alignment horizontal="center"/>
    </xf>
    <xf numFmtId="0" fontId="0" fillId="0" borderId="20" xfId="0" applyBorder="1"/>
    <xf numFmtId="44" fontId="3" fillId="2" borderId="55" xfId="1" applyFont="1" applyFill="1" applyBorder="1" applyAlignment="1">
      <alignment horizontal="center" wrapText="1"/>
    </xf>
    <xf numFmtId="44" fontId="4" fillId="2" borderId="45" xfId="1" applyFont="1" applyFill="1" applyBorder="1" applyAlignment="1">
      <alignment horizontal="center"/>
    </xf>
    <xf numFmtId="44" fontId="5" fillId="0" borderId="18" xfId="1" applyFont="1" applyBorder="1" applyAlignment="1">
      <alignment horizontal="center" vertical="center"/>
    </xf>
    <xf numFmtId="0" fontId="0" fillId="0" borderId="0" xfId="0" applyAlignment="1"/>
    <xf numFmtId="0" fontId="3" fillId="0" borderId="7" xfId="0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44" fontId="3" fillId="3" borderId="56" xfId="1" applyFont="1" applyFill="1" applyBorder="1" applyAlignment="1">
      <alignment horizontal="center"/>
    </xf>
    <xf numFmtId="44" fontId="3" fillId="6" borderId="1" xfId="1" applyFont="1" applyFill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22" xfId="1" applyFont="1" applyBorder="1"/>
    <xf numFmtId="44" fontId="4" fillId="0" borderId="8" xfId="1" applyFont="1" applyBorder="1"/>
    <xf numFmtId="44" fontId="4" fillId="0" borderId="1" xfId="1" applyFont="1" applyBorder="1" applyAlignment="1">
      <alignment horizontal="center" wrapText="1"/>
    </xf>
    <xf numFmtId="44" fontId="3" fillId="0" borderId="6" xfId="1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44" fontId="5" fillId="0" borderId="59" xfId="1" applyFont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5" borderId="2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4" fontId="5" fillId="0" borderId="18" xfId="1" applyFont="1" applyBorder="1" applyAlignment="1">
      <alignment horizontal="center" vertical="center"/>
    </xf>
    <xf numFmtId="44" fontId="5" fillId="0" borderId="45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0" borderId="21" xfId="2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3" fillId="0" borderId="19" xfId="2" applyFont="1" applyBorder="1" applyAlignment="1">
      <alignment horizontal="center" wrapText="1"/>
    </xf>
    <xf numFmtId="0" fontId="3" fillId="0" borderId="15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2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3" fillId="0" borderId="21" xfId="2" applyFont="1" applyFill="1" applyBorder="1" applyAlignment="1">
      <alignment horizontal="center"/>
    </xf>
    <xf numFmtId="0" fontId="3" fillId="0" borderId="22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39" xfId="2" applyFont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44" fontId="5" fillId="0" borderId="16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2" borderId="21" xfId="2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2" xfId="0" applyBorder="1"/>
    <xf numFmtId="0" fontId="0" fillId="0" borderId="10" xfId="0" applyBorder="1"/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3" fillId="0" borderId="20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3" fillId="3" borderId="48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/>
    </xf>
    <xf numFmtId="0" fontId="12" fillId="0" borderId="10" xfId="2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44" fontId="5" fillId="0" borderId="35" xfId="1" applyFont="1" applyBorder="1" applyAlignment="1">
      <alignment horizontal="center" vertical="center"/>
    </xf>
    <xf numFmtId="44" fontId="5" fillId="0" borderId="36" xfId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4" fillId="0" borderId="0" xfId="0" applyFont="1" applyAlignment="1">
      <alignment horizontal="center"/>
    </xf>
    <xf numFmtId="44" fontId="5" fillId="0" borderId="15" xfId="1" applyFont="1" applyBorder="1" applyAlignment="1">
      <alignment horizontal="center" vertical="center"/>
    </xf>
    <xf numFmtId="44" fontId="5" fillId="0" borderId="37" xfId="1" applyFont="1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37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5" borderId="19" xfId="2" applyFont="1" applyFill="1" applyBorder="1" applyAlignment="1">
      <alignment horizontal="center"/>
    </xf>
    <xf numFmtId="0" fontId="3" fillId="5" borderId="15" xfId="2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10" xfId="0" applyBorder="1" applyAlignment="1"/>
    <xf numFmtId="0" fontId="3" fillId="0" borderId="2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44" fontId="7" fillId="0" borderId="20" xfId="0" applyNumberFormat="1" applyFont="1" applyBorder="1" applyAlignment="1">
      <alignment horizontal="center" vertical="center"/>
    </xf>
    <xf numFmtId="44" fontId="7" fillId="0" borderId="7" xfId="0" applyNumberFormat="1" applyFont="1" applyBorder="1" applyAlignment="1">
      <alignment horizontal="center" vertical="center"/>
    </xf>
    <xf numFmtId="37" fontId="7" fillId="0" borderId="20" xfId="3" applyNumberFormat="1" applyFont="1" applyBorder="1" applyAlignment="1">
      <alignment horizontal="center" vertical="center"/>
    </xf>
    <xf numFmtId="37" fontId="7" fillId="0" borderId="7" xfId="3" applyNumberFormat="1" applyFont="1" applyBorder="1" applyAlignment="1">
      <alignment horizontal="center" vertical="center"/>
    </xf>
    <xf numFmtId="44" fontId="5" fillId="0" borderId="19" xfId="1" applyFont="1" applyBorder="1" applyAlignment="1">
      <alignment horizontal="center" vertical="center"/>
    </xf>
    <xf numFmtId="44" fontId="5" fillId="0" borderId="40" xfId="1" applyFont="1" applyBorder="1" applyAlignment="1">
      <alignment horizontal="center" vertical="center"/>
    </xf>
    <xf numFmtId="0" fontId="13" fillId="0" borderId="21" xfId="2" applyFont="1" applyBorder="1" applyAlignment="1">
      <alignment horizontal="center"/>
    </xf>
    <xf numFmtId="0" fontId="13" fillId="0" borderId="22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44" fontId="5" fillId="0" borderId="52" xfId="1" applyFont="1" applyBorder="1" applyAlignment="1">
      <alignment horizontal="center" vertical="center"/>
    </xf>
    <xf numFmtId="37" fontId="5" fillId="0" borderId="19" xfId="1" applyNumberFormat="1" applyFont="1" applyBorder="1" applyAlignment="1">
      <alignment horizontal="center" vertical="center"/>
    </xf>
    <xf numFmtId="37" fontId="5" fillId="0" borderId="40" xfId="1" applyNumberFormat="1" applyFont="1" applyBorder="1" applyAlignment="1">
      <alignment horizontal="center" vertical="center"/>
    </xf>
    <xf numFmtId="0" fontId="3" fillId="5" borderId="46" xfId="0" applyFont="1" applyFill="1" applyBorder="1" applyAlignment="1">
      <alignment horizontal="center"/>
    </xf>
    <xf numFmtId="44" fontId="5" fillId="0" borderId="20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V143"/>
  <sheetViews>
    <sheetView tabSelected="1" zoomScale="115" zoomScaleNormal="115" workbookViewId="0"/>
  </sheetViews>
  <sheetFormatPr defaultColWidth="8.85546875" defaultRowHeight="12.75"/>
  <cols>
    <col min="1" max="1" width="30.5703125" style="44" bestFit="1" customWidth="1"/>
    <col min="2" max="2" width="27.5703125" style="45" bestFit="1" customWidth="1"/>
    <col min="3" max="4" width="27.85546875" style="45" bestFit="1" customWidth="1"/>
    <col min="5" max="5" width="25.140625" style="56" customWidth="1"/>
    <col min="6" max="6" width="25.28515625" style="85" customWidth="1"/>
    <col min="7" max="8" width="11.7109375" style="85" bestFit="1" customWidth="1"/>
    <col min="9" max="9" width="15.42578125" style="85" customWidth="1"/>
    <col min="10" max="10" width="11.42578125" style="85" bestFit="1" customWidth="1"/>
    <col min="11" max="11" width="8.85546875" style="85"/>
    <col min="12" max="12" width="11.42578125" style="85" bestFit="1" customWidth="1"/>
    <col min="13" max="100" width="8.85546875" style="85"/>
    <col min="101" max="16384" width="8.85546875" style="118"/>
  </cols>
  <sheetData>
    <row r="1" spans="1:100" ht="48.6" customHeight="1">
      <c r="A1" s="54" t="s">
        <v>157</v>
      </c>
      <c r="B1" s="63" t="s">
        <v>156</v>
      </c>
      <c r="C1" s="63" t="s">
        <v>159</v>
      </c>
      <c r="D1" s="63" t="s">
        <v>160</v>
      </c>
      <c r="E1" s="63" t="s">
        <v>161</v>
      </c>
      <c r="F1" s="63" t="s">
        <v>162</v>
      </c>
    </row>
    <row r="2" spans="1:100" ht="16.149999999999999" customHeight="1">
      <c r="A2" s="137" t="s">
        <v>19</v>
      </c>
      <c r="B2" s="64">
        <v>0</v>
      </c>
      <c r="C2" s="64">
        <v>0</v>
      </c>
      <c r="D2" s="64">
        <v>0</v>
      </c>
      <c r="E2" s="64">
        <v>0</v>
      </c>
      <c r="F2" s="64">
        <v>0</v>
      </c>
      <c r="G2" s="119"/>
    </row>
    <row r="3" spans="1:100" ht="16.149999999999999" customHeight="1">
      <c r="A3" s="137" t="s">
        <v>20</v>
      </c>
      <c r="B3" s="64">
        <v>0</v>
      </c>
      <c r="C3" s="64">
        <v>0</v>
      </c>
      <c r="D3" s="64">
        <v>0</v>
      </c>
      <c r="E3" s="64">
        <v>0</v>
      </c>
      <c r="F3" s="64">
        <v>0</v>
      </c>
    </row>
    <row r="4" spans="1:100" ht="16.149999999999999" customHeight="1">
      <c r="A4" s="137" t="s">
        <v>25</v>
      </c>
      <c r="B4" s="64">
        <v>0</v>
      </c>
      <c r="C4" s="64">
        <v>0</v>
      </c>
      <c r="D4" s="64">
        <v>0</v>
      </c>
      <c r="E4" s="64">
        <v>0</v>
      </c>
      <c r="F4" s="64">
        <v>0</v>
      </c>
    </row>
    <row r="5" spans="1:100" s="120" customFormat="1" ht="16.149999999999999" customHeight="1">
      <c r="A5" s="137" t="s">
        <v>21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</row>
    <row r="6" spans="1:100" ht="16.149999999999999" customHeight="1">
      <c r="A6" s="137" t="s">
        <v>110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</row>
    <row r="7" spans="1:100" ht="16.149999999999999" customHeight="1">
      <c r="A7" s="137" t="s">
        <v>131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</row>
    <row r="8" spans="1:100" ht="16.149999999999999" customHeight="1">
      <c r="A8" s="137" t="s">
        <v>22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119"/>
    </row>
    <row r="9" spans="1:100" ht="16.149999999999999" customHeight="1">
      <c r="A9" s="137" t="s">
        <v>23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119"/>
    </row>
    <row r="10" spans="1:100" ht="16.149999999999999" customHeight="1">
      <c r="A10" s="137" t="s">
        <v>111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119"/>
    </row>
    <row r="11" spans="1:100" ht="16.149999999999999" customHeight="1">
      <c r="A11" s="137" t="s">
        <v>112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119"/>
    </row>
    <row r="12" spans="1:100" ht="16.149999999999999" customHeight="1">
      <c r="A12" s="137" t="s">
        <v>144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119"/>
    </row>
    <row r="13" spans="1:100" ht="16.149999999999999" customHeight="1">
      <c r="A13" s="137" t="s">
        <v>147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119"/>
    </row>
    <row r="14" spans="1:100">
      <c r="A14" s="54" t="s">
        <v>136</v>
      </c>
      <c r="B14" s="64">
        <f>SUM(B2:B13)</f>
        <v>0</v>
      </c>
      <c r="C14" s="64">
        <f>SUM(C2:C13)</f>
        <v>0</v>
      </c>
      <c r="D14" s="64">
        <f>SUM(D2:D13)</f>
        <v>0</v>
      </c>
      <c r="E14" s="64">
        <f>SUM(E2:E13)</f>
        <v>0</v>
      </c>
      <c r="F14" s="64">
        <f>SUM(F2:F13)</f>
        <v>0</v>
      </c>
    </row>
    <row r="15" spans="1:100">
      <c r="A15" s="54"/>
      <c r="B15" s="64"/>
      <c r="C15" s="64"/>
      <c r="D15" s="64"/>
      <c r="E15" s="64"/>
      <c r="F15" s="64"/>
    </row>
    <row r="16" spans="1:100">
      <c r="A16" s="54"/>
      <c r="B16" s="65"/>
      <c r="C16" s="65"/>
      <c r="D16" s="65"/>
      <c r="E16" s="65"/>
      <c r="F16" s="65"/>
    </row>
    <row r="17" spans="1:12" s="118" customFormat="1">
      <c r="A17" s="54"/>
      <c r="B17" s="64"/>
      <c r="C17" s="65"/>
      <c r="D17" s="64"/>
      <c r="E17" s="65"/>
      <c r="F17" s="64"/>
      <c r="G17" s="85"/>
      <c r="H17" s="85"/>
      <c r="I17" s="85"/>
      <c r="J17" s="85"/>
      <c r="K17" s="85"/>
      <c r="L17" s="85"/>
    </row>
    <row r="18" spans="1:12" s="118" customFormat="1" ht="25.5">
      <c r="A18" s="54" t="s">
        <v>29</v>
      </c>
      <c r="B18" s="63" t="s">
        <v>156</v>
      </c>
      <c r="C18" s="63" t="s">
        <v>159</v>
      </c>
      <c r="D18" s="63" t="s">
        <v>160</v>
      </c>
      <c r="E18" s="63" t="s">
        <v>161</v>
      </c>
      <c r="F18" s="63" t="s">
        <v>162</v>
      </c>
      <c r="G18" s="66"/>
      <c r="H18" s="66"/>
      <c r="I18" s="121"/>
      <c r="J18" s="121"/>
      <c r="K18" s="85"/>
      <c r="L18" s="85"/>
    </row>
    <row r="19" spans="1:12" s="118" customFormat="1">
      <c r="A19" s="137" t="s">
        <v>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127"/>
      <c r="H19" s="127"/>
      <c r="I19" s="128"/>
      <c r="J19" s="122"/>
      <c r="K19" s="85"/>
      <c r="L19" s="85"/>
    </row>
    <row r="20" spans="1:12" s="118" customFormat="1">
      <c r="A20" s="137" t="s">
        <v>3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55"/>
      <c r="H20" s="55"/>
      <c r="I20" s="128"/>
      <c r="J20" s="122"/>
      <c r="K20" s="85"/>
      <c r="L20" s="122"/>
    </row>
    <row r="21" spans="1:12" s="118" customFormat="1">
      <c r="A21" s="137" t="s">
        <v>5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55"/>
      <c r="H21" s="55"/>
      <c r="I21" s="128"/>
      <c r="J21" s="122"/>
      <c r="K21" s="85"/>
      <c r="L21" s="85"/>
    </row>
    <row r="22" spans="1:12" s="118" customFormat="1">
      <c r="A22" s="137" t="s">
        <v>7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55"/>
      <c r="H22" s="55"/>
      <c r="I22" s="128"/>
      <c r="J22" s="122"/>
      <c r="K22" s="85"/>
      <c r="L22" s="85"/>
    </row>
    <row r="23" spans="1:12" s="118" customFormat="1">
      <c r="A23" s="137" t="s">
        <v>9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55"/>
      <c r="H23" s="55"/>
      <c r="I23" s="128"/>
      <c r="J23" s="122"/>
      <c r="K23" s="85"/>
      <c r="L23" s="85"/>
    </row>
    <row r="24" spans="1:12" s="118" customFormat="1">
      <c r="A24" s="137" t="s">
        <v>11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55"/>
      <c r="H24" s="55"/>
      <c r="I24" s="128"/>
      <c r="J24" s="122"/>
      <c r="K24" s="85"/>
      <c r="L24" s="85"/>
    </row>
    <row r="25" spans="1:12" s="118" customFormat="1">
      <c r="A25" s="137" t="s">
        <v>13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55"/>
      <c r="H25" s="55"/>
      <c r="I25" s="128"/>
      <c r="J25" s="122"/>
      <c r="K25" s="85"/>
      <c r="L25" s="85"/>
    </row>
    <row r="26" spans="1:12" s="118" customFormat="1">
      <c r="A26" s="137" t="s">
        <v>137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55"/>
      <c r="H26" s="55"/>
      <c r="I26" s="128"/>
      <c r="J26" s="122"/>
      <c r="K26" s="85"/>
      <c r="L26" s="85"/>
    </row>
    <row r="27" spans="1:12" s="118" customFormat="1">
      <c r="A27" s="138" t="s">
        <v>98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55"/>
      <c r="H27" s="55"/>
      <c r="I27" s="128"/>
      <c r="J27" s="122"/>
      <c r="K27" s="85"/>
      <c r="L27" s="85"/>
    </row>
    <row r="28" spans="1:12" s="118" customFormat="1">
      <c r="A28" s="137" t="s">
        <v>15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129"/>
      <c r="H28" s="129"/>
      <c r="I28" s="128"/>
      <c r="J28" s="122"/>
      <c r="K28" s="85"/>
      <c r="L28" s="85"/>
    </row>
    <row r="29" spans="1:12" s="118" customFormat="1">
      <c r="A29" s="44" t="s">
        <v>136</v>
      </c>
      <c r="B29" s="123">
        <f>SUM(B19:B28)</f>
        <v>0</v>
      </c>
      <c r="C29" s="124">
        <f>SUM(C19:C28)</f>
        <v>0</v>
      </c>
      <c r="D29" s="125">
        <f>SUM(D19:D28)</f>
        <v>0</v>
      </c>
      <c r="E29" s="124">
        <f>SUM(E19:E28)</f>
        <v>0</v>
      </c>
      <c r="F29" s="125">
        <f>SUM(F19:F28)</f>
        <v>0</v>
      </c>
      <c r="G29" s="130"/>
      <c r="H29" s="130"/>
      <c r="I29" s="128"/>
      <c r="J29" s="122"/>
      <c r="K29" s="85"/>
      <c r="L29" s="85"/>
    </row>
    <row r="30" spans="1:12" s="118" customFormat="1">
      <c r="A30" s="44"/>
      <c r="B30" s="45"/>
      <c r="C30" s="45"/>
      <c r="D30" s="45"/>
      <c r="E30" s="45"/>
      <c r="F30" s="45"/>
      <c r="G30" s="131"/>
      <c r="H30" s="131"/>
      <c r="I30" s="131"/>
      <c r="J30" s="85"/>
      <c r="K30" s="85"/>
      <c r="L30" s="85"/>
    </row>
    <row r="31" spans="1:12" s="118" customFormat="1">
      <c r="A31" s="44"/>
      <c r="B31" s="45"/>
      <c r="C31" s="45"/>
      <c r="D31" s="45"/>
      <c r="E31" s="45"/>
      <c r="F31" s="45"/>
      <c r="G31" s="132"/>
      <c r="H31" s="132"/>
      <c r="I31" s="132"/>
      <c r="J31" s="85"/>
      <c r="K31" s="85"/>
      <c r="L31" s="85"/>
    </row>
    <row r="32" spans="1:12" s="118" customFormat="1">
      <c r="A32" s="44"/>
      <c r="B32" s="45"/>
      <c r="C32" s="45"/>
      <c r="D32" s="45"/>
      <c r="E32" s="45"/>
      <c r="F32" s="45"/>
      <c r="G32" s="133"/>
      <c r="H32" s="133"/>
      <c r="I32" s="133"/>
      <c r="J32" s="85"/>
      <c r="K32" s="85"/>
      <c r="L32" s="85"/>
    </row>
    <row r="33" spans="1:100">
      <c r="B33" s="126"/>
      <c r="E33" s="45"/>
      <c r="F33" s="45"/>
      <c r="G33" s="133"/>
      <c r="H33" s="133"/>
      <c r="I33" s="133"/>
    </row>
    <row r="34" spans="1:100">
      <c r="A34" s="85"/>
      <c r="B34" s="85"/>
      <c r="C34" s="85"/>
      <c r="D34" s="85"/>
      <c r="E34" s="85"/>
      <c r="G34" s="133"/>
      <c r="H34" s="133"/>
      <c r="I34" s="133"/>
      <c r="CQ34" s="118"/>
      <c r="CR34" s="118"/>
      <c r="CS34" s="118"/>
      <c r="CT34" s="118"/>
      <c r="CU34" s="118"/>
      <c r="CV34" s="118"/>
    </row>
    <row r="35" spans="1:100">
      <c r="A35" s="85"/>
      <c r="B35" s="85"/>
      <c r="C35" s="85"/>
      <c r="D35" s="85"/>
      <c r="E35" s="131"/>
      <c r="F35" s="131"/>
      <c r="G35" s="133"/>
      <c r="H35" s="133"/>
      <c r="I35" s="133"/>
      <c r="CQ35" s="118"/>
      <c r="CR35" s="118"/>
      <c r="CS35" s="118"/>
      <c r="CT35" s="118"/>
      <c r="CU35" s="118"/>
      <c r="CV35" s="118"/>
    </row>
    <row r="36" spans="1:100">
      <c r="A36" s="85"/>
      <c r="B36" s="85"/>
      <c r="C36" s="85"/>
      <c r="D36" s="85"/>
      <c r="E36" s="131"/>
      <c r="F36" s="131"/>
      <c r="G36" s="133"/>
      <c r="H36" s="133"/>
      <c r="I36" s="133"/>
      <c r="CQ36" s="118"/>
      <c r="CR36" s="118"/>
      <c r="CS36" s="118"/>
      <c r="CT36" s="118"/>
      <c r="CU36" s="118"/>
      <c r="CV36" s="118"/>
    </row>
    <row r="37" spans="1:100">
      <c r="A37" s="85"/>
      <c r="B37" s="85"/>
      <c r="C37" s="85"/>
      <c r="D37" s="85"/>
      <c r="E37" s="131"/>
      <c r="F37" s="131"/>
      <c r="G37" s="133"/>
      <c r="H37" s="133"/>
      <c r="I37" s="133"/>
      <c r="CQ37" s="118"/>
      <c r="CR37" s="118"/>
      <c r="CS37" s="118"/>
      <c r="CT37" s="118"/>
      <c r="CU37" s="118"/>
      <c r="CV37" s="118"/>
    </row>
    <row r="38" spans="1:100">
      <c r="A38" s="85"/>
      <c r="B38" s="85"/>
      <c r="C38" s="85"/>
      <c r="D38" s="85"/>
      <c r="E38" s="131"/>
      <c r="F38" s="131"/>
      <c r="G38" s="133"/>
      <c r="H38" s="133"/>
      <c r="I38" s="133"/>
      <c r="CQ38" s="118"/>
      <c r="CR38" s="118"/>
      <c r="CS38" s="118"/>
      <c r="CT38" s="118"/>
      <c r="CU38" s="118"/>
      <c r="CV38" s="118"/>
    </row>
    <row r="39" spans="1:100" ht="21" customHeight="1">
      <c r="A39" s="85"/>
      <c r="B39" s="85"/>
      <c r="C39" s="85"/>
      <c r="D39" s="85"/>
      <c r="E39" s="131"/>
      <c r="F39" s="131"/>
      <c r="G39" s="133"/>
      <c r="H39" s="133"/>
      <c r="I39" s="133"/>
      <c r="CQ39" s="118"/>
      <c r="CR39" s="118"/>
      <c r="CS39" s="118"/>
      <c r="CT39" s="118"/>
      <c r="CU39" s="118"/>
      <c r="CV39" s="118"/>
    </row>
    <row r="40" spans="1:100" ht="15" customHeight="1">
      <c r="A40" s="85"/>
      <c r="B40" s="85"/>
      <c r="C40" s="85"/>
      <c r="D40" s="85"/>
      <c r="E40" s="131"/>
      <c r="F40" s="131"/>
      <c r="G40" s="133"/>
      <c r="H40" s="133"/>
      <c r="I40" s="133"/>
      <c r="CQ40" s="118"/>
      <c r="CR40" s="118"/>
      <c r="CS40" s="118"/>
      <c r="CT40" s="118"/>
      <c r="CU40" s="118"/>
      <c r="CV40" s="118"/>
    </row>
    <row r="41" spans="1:100" ht="16.149999999999999" customHeight="1">
      <c r="A41" s="85"/>
      <c r="B41" s="85"/>
      <c r="C41" s="85"/>
      <c r="D41" s="85"/>
      <c r="E41" s="131"/>
      <c r="F41" s="131"/>
      <c r="G41" s="133"/>
      <c r="H41" s="133"/>
      <c r="I41" s="133"/>
      <c r="CQ41" s="118"/>
      <c r="CR41" s="118"/>
      <c r="CS41" s="118"/>
      <c r="CT41" s="118"/>
      <c r="CU41" s="118"/>
      <c r="CV41" s="118"/>
    </row>
    <row r="42" spans="1:100" ht="27.6" customHeight="1">
      <c r="A42" s="85"/>
      <c r="B42" s="85"/>
      <c r="C42" s="85"/>
      <c r="D42" s="85"/>
      <c r="E42" s="85"/>
      <c r="G42" s="124"/>
      <c r="H42" s="124"/>
      <c r="I42" s="124"/>
      <c r="CQ42" s="118"/>
      <c r="CR42" s="118"/>
      <c r="CS42" s="118"/>
      <c r="CT42" s="118"/>
      <c r="CU42" s="118"/>
      <c r="CV42" s="118"/>
    </row>
    <row r="43" spans="1:100" ht="16.149999999999999" customHeight="1">
      <c r="A43" s="85"/>
      <c r="B43" s="85"/>
      <c r="C43" s="85"/>
      <c r="D43" s="85"/>
      <c r="E43" s="85"/>
      <c r="G43" s="122"/>
      <c r="H43" s="122"/>
      <c r="I43" s="122"/>
      <c r="CQ43" s="118"/>
      <c r="CR43" s="118"/>
      <c r="CS43" s="118"/>
      <c r="CT43" s="118"/>
      <c r="CU43" s="118"/>
      <c r="CV43" s="118"/>
    </row>
    <row r="44" spans="1:100" ht="20.45" customHeight="1">
      <c r="A44" s="85"/>
      <c r="B44" s="85"/>
      <c r="C44" s="85"/>
      <c r="D44" s="85"/>
      <c r="E44" s="85"/>
      <c r="CQ44" s="118"/>
      <c r="CR44" s="118"/>
      <c r="CS44" s="118"/>
      <c r="CT44" s="118"/>
      <c r="CU44" s="118"/>
      <c r="CV44" s="118"/>
    </row>
    <row r="45" spans="1:100" ht="19.149999999999999" customHeight="1">
      <c r="A45" s="85"/>
      <c r="B45" s="85"/>
      <c r="C45" s="85"/>
      <c r="D45" s="85"/>
      <c r="E45" s="85"/>
      <c r="CQ45" s="118"/>
      <c r="CR45" s="118"/>
      <c r="CS45" s="118"/>
      <c r="CT45" s="118"/>
      <c r="CU45" s="118"/>
      <c r="CV45" s="118"/>
    </row>
    <row r="46" spans="1:100" ht="19.149999999999999" customHeight="1">
      <c r="A46" s="85"/>
      <c r="B46" s="85"/>
      <c r="C46" s="85"/>
      <c r="D46" s="85"/>
      <c r="E46" s="85"/>
      <c r="F46" s="86"/>
      <c r="G46" s="88"/>
      <c r="H46" s="88"/>
      <c r="I46" s="88"/>
      <c r="CQ46" s="118"/>
      <c r="CR46" s="118"/>
      <c r="CS46" s="118"/>
      <c r="CT46" s="118"/>
      <c r="CU46" s="118"/>
      <c r="CV46" s="118"/>
    </row>
    <row r="47" spans="1:100" ht="21" customHeight="1">
      <c r="A47" s="85"/>
      <c r="B47" s="85"/>
      <c r="C47" s="85"/>
      <c r="D47" s="85"/>
      <c r="E47" s="85"/>
      <c r="G47" s="87"/>
      <c r="H47" s="87"/>
      <c r="I47" s="87"/>
      <c r="CQ47" s="118"/>
      <c r="CR47" s="118"/>
      <c r="CS47" s="118"/>
      <c r="CT47" s="118"/>
      <c r="CU47" s="118"/>
      <c r="CV47" s="118"/>
    </row>
    <row r="48" spans="1:100" ht="17.45" customHeight="1">
      <c r="A48" s="85"/>
      <c r="B48" s="85"/>
      <c r="C48" s="85"/>
      <c r="D48" s="85"/>
      <c r="E48" s="85"/>
      <c r="G48" s="87"/>
      <c r="H48" s="87"/>
      <c r="I48" s="87"/>
      <c r="CQ48" s="118"/>
      <c r="CR48" s="118"/>
      <c r="CS48" s="118"/>
      <c r="CT48" s="118"/>
      <c r="CU48" s="118"/>
      <c r="CV48" s="118"/>
    </row>
    <row r="49" spans="1:100" ht="34.15" customHeight="1">
      <c r="A49" s="85"/>
      <c r="B49" s="85"/>
      <c r="C49" s="85"/>
      <c r="D49" s="85"/>
      <c r="E49" s="85"/>
      <c r="G49" s="87"/>
      <c r="H49" s="87"/>
      <c r="I49" s="87"/>
      <c r="CQ49" s="118"/>
      <c r="CR49" s="118"/>
      <c r="CS49" s="118"/>
      <c r="CT49" s="118"/>
      <c r="CU49" s="118"/>
      <c r="CV49" s="118"/>
    </row>
    <row r="50" spans="1:100" ht="14.45" customHeight="1">
      <c r="A50" s="85"/>
      <c r="B50" s="85"/>
      <c r="C50" s="85"/>
      <c r="D50" s="85"/>
      <c r="E50" s="85"/>
      <c r="G50" s="87"/>
      <c r="H50" s="87"/>
      <c r="I50" s="87"/>
      <c r="CQ50" s="118"/>
      <c r="CR50" s="118"/>
      <c r="CS50" s="118"/>
      <c r="CT50" s="118"/>
      <c r="CU50" s="118"/>
      <c r="CV50" s="118"/>
    </row>
    <row r="51" spans="1:100" ht="16.899999999999999" customHeight="1">
      <c r="A51" s="85"/>
      <c r="B51" s="85"/>
      <c r="C51" s="85"/>
      <c r="D51" s="85"/>
      <c r="E51" s="85"/>
      <c r="G51" s="87"/>
      <c r="H51" s="87"/>
      <c r="I51" s="87"/>
      <c r="CQ51" s="118"/>
      <c r="CR51" s="118"/>
      <c r="CS51" s="118"/>
      <c r="CT51" s="118"/>
      <c r="CU51" s="118"/>
      <c r="CV51" s="118"/>
    </row>
    <row r="52" spans="1:100" ht="23.45" customHeight="1">
      <c r="A52" s="85"/>
      <c r="B52" s="85"/>
      <c r="C52" s="85"/>
      <c r="D52" s="85"/>
      <c r="E52" s="85"/>
      <c r="G52" s="87"/>
      <c r="H52" s="87"/>
      <c r="I52" s="87"/>
      <c r="CQ52" s="118"/>
      <c r="CR52" s="118"/>
      <c r="CS52" s="118"/>
      <c r="CT52" s="118"/>
      <c r="CU52" s="118"/>
      <c r="CV52" s="118"/>
    </row>
    <row r="53" spans="1:100" ht="19.899999999999999" customHeight="1">
      <c r="A53" s="85"/>
      <c r="B53" s="85"/>
      <c r="C53" s="85"/>
      <c r="D53" s="85"/>
      <c r="E53" s="85"/>
      <c r="G53" s="87"/>
      <c r="H53" s="87"/>
      <c r="I53" s="87"/>
      <c r="CQ53" s="118"/>
      <c r="CR53" s="118"/>
      <c r="CS53" s="118"/>
      <c r="CT53" s="118"/>
      <c r="CU53" s="118"/>
      <c r="CV53" s="118"/>
    </row>
    <row r="54" spans="1:100">
      <c r="A54" s="85"/>
      <c r="B54" s="85"/>
      <c r="C54" s="85"/>
      <c r="D54" s="85"/>
      <c r="E54" s="85"/>
      <c r="G54" s="87"/>
      <c r="H54" s="87"/>
      <c r="I54" s="87"/>
      <c r="CQ54" s="118"/>
      <c r="CR54" s="118"/>
      <c r="CS54" s="118"/>
      <c r="CT54" s="118"/>
      <c r="CU54" s="118"/>
      <c r="CV54" s="118"/>
    </row>
    <row r="55" spans="1:100">
      <c r="A55" s="85"/>
      <c r="B55" s="85"/>
      <c r="C55" s="85"/>
      <c r="D55" s="85"/>
      <c r="E55" s="85"/>
      <c r="G55" s="87"/>
      <c r="H55" s="87"/>
      <c r="I55" s="87"/>
      <c r="CQ55" s="118"/>
      <c r="CR55" s="118"/>
      <c r="CS55" s="118"/>
      <c r="CT55" s="118"/>
      <c r="CU55" s="118"/>
      <c r="CV55" s="118"/>
    </row>
    <row r="56" spans="1:100">
      <c r="G56" s="87"/>
      <c r="H56" s="87"/>
      <c r="I56" s="87"/>
    </row>
    <row r="57" spans="1:100">
      <c r="G57" s="124"/>
      <c r="H57" s="124"/>
      <c r="I57" s="124"/>
    </row>
    <row r="58" spans="1:100">
      <c r="G58" s="122"/>
      <c r="H58" s="122"/>
      <c r="I58" s="122"/>
    </row>
    <row r="61" spans="1:100">
      <c r="F61" s="86"/>
      <c r="G61" s="88"/>
      <c r="H61" s="88"/>
      <c r="I61" s="88"/>
    </row>
    <row r="62" spans="1:100">
      <c r="G62" s="87"/>
      <c r="H62" s="87"/>
      <c r="I62" s="87"/>
    </row>
    <row r="63" spans="1:100">
      <c r="G63" s="87"/>
      <c r="H63" s="87"/>
      <c r="I63" s="87"/>
    </row>
    <row r="64" spans="1:100">
      <c r="G64" s="87"/>
      <c r="H64" s="87"/>
      <c r="I64" s="87"/>
    </row>
    <row r="65" spans="6:9" s="118" customFormat="1">
      <c r="F65" s="85"/>
      <c r="G65" s="87"/>
      <c r="H65" s="87"/>
      <c r="I65" s="87"/>
    </row>
    <row r="66" spans="6:9" s="118" customFormat="1">
      <c r="F66" s="85"/>
      <c r="G66" s="87"/>
      <c r="H66" s="87"/>
      <c r="I66" s="87"/>
    </row>
    <row r="67" spans="6:9" s="118" customFormat="1">
      <c r="F67" s="85"/>
      <c r="G67" s="87"/>
      <c r="H67" s="87"/>
      <c r="I67" s="87"/>
    </row>
    <row r="68" spans="6:9" s="118" customFormat="1">
      <c r="F68" s="85"/>
      <c r="G68" s="87"/>
      <c r="H68" s="87"/>
      <c r="I68" s="87"/>
    </row>
    <row r="69" spans="6:9" s="118" customFormat="1">
      <c r="F69" s="85"/>
      <c r="G69" s="87"/>
      <c r="H69" s="87"/>
      <c r="I69" s="87"/>
    </row>
    <row r="70" spans="6:9" s="118" customFormat="1">
      <c r="F70" s="85"/>
      <c r="G70" s="87"/>
      <c r="H70" s="87"/>
      <c r="I70" s="87"/>
    </row>
    <row r="71" spans="6:9" s="118" customFormat="1">
      <c r="F71" s="85"/>
      <c r="G71" s="87"/>
      <c r="H71" s="87"/>
      <c r="I71" s="87"/>
    </row>
    <row r="72" spans="6:9" s="118" customFormat="1">
      <c r="F72" s="85"/>
      <c r="G72" s="124"/>
      <c r="H72" s="124"/>
      <c r="I72" s="124"/>
    </row>
    <row r="73" spans="6:9" s="118" customFormat="1">
      <c r="F73" s="85"/>
      <c r="G73" s="122"/>
      <c r="H73" s="122"/>
      <c r="I73" s="122"/>
    </row>
    <row r="75" spans="6:9" s="118" customFormat="1">
      <c r="F75" s="86"/>
      <c r="G75" s="88"/>
      <c r="H75" s="88"/>
      <c r="I75" s="88"/>
    </row>
    <row r="76" spans="6:9" s="118" customFormat="1">
      <c r="F76" s="85"/>
      <c r="G76" s="87"/>
      <c r="H76" s="87"/>
      <c r="I76" s="87"/>
    </row>
    <row r="77" spans="6:9" s="118" customFormat="1">
      <c r="F77" s="85"/>
      <c r="G77" s="87"/>
      <c r="H77" s="87"/>
      <c r="I77" s="87"/>
    </row>
    <row r="78" spans="6:9" s="118" customFormat="1">
      <c r="F78" s="85"/>
      <c r="G78" s="87"/>
      <c r="H78" s="87"/>
      <c r="I78" s="87"/>
    </row>
    <row r="79" spans="6:9" s="118" customFormat="1">
      <c r="F79" s="85"/>
      <c r="G79" s="87"/>
      <c r="H79" s="87"/>
      <c r="I79" s="87"/>
    </row>
    <row r="80" spans="6:9" s="118" customFormat="1">
      <c r="F80" s="85"/>
      <c r="G80" s="87"/>
      <c r="H80" s="87"/>
      <c r="I80" s="87"/>
    </row>
    <row r="81" spans="6:9" s="118" customFormat="1">
      <c r="F81" s="85"/>
      <c r="G81" s="87"/>
      <c r="H81" s="87"/>
      <c r="I81" s="87"/>
    </row>
    <row r="82" spans="6:9" s="118" customFormat="1">
      <c r="F82" s="85"/>
      <c r="G82" s="87"/>
      <c r="H82" s="87"/>
      <c r="I82" s="87"/>
    </row>
    <row r="83" spans="6:9" s="118" customFormat="1">
      <c r="F83" s="85"/>
      <c r="G83" s="87"/>
      <c r="H83" s="87"/>
      <c r="I83" s="87"/>
    </row>
    <row r="84" spans="6:9" s="118" customFormat="1">
      <c r="F84" s="85"/>
      <c r="G84" s="87"/>
      <c r="H84" s="87"/>
      <c r="I84" s="87"/>
    </row>
    <row r="85" spans="6:9" s="118" customFormat="1">
      <c r="F85" s="85"/>
      <c r="G85" s="87"/>
      <c r="H85" s="87"/>
      <c r="I85" s="87"/>
    </row>
    <row r="86" spans="6:9" s="118" customFormat="1">
      <c r="F86" s="85"/>
      <c r="G86" s="124"/>
      <c r="H86" s="124"/>
      <c r="I86" s="124"/>
    </row>
    <row r="87" spans="6:9" s="118" customFormat="1">
      <c r="F87" s="85"/>
      <c r="G87" s="122"/>
      <c r="H87" s="122"/>
      <c r="I87" s="122"/>
    </row>
    <row r="89" spans="6:9" s="118" customFormat="1">
      <c r="F89" s="86"/>
      <c r="G89" s="88"/>
      <c r="H89" s="88"/>
      <c r="I89" s="88"/>
    </row>
    <row r="90" spans="6:9" s="118" customFormat="1">
      <c r="F90" s="85"/>
      <c r="G90" s="87"/>
      <c r="H90" s="87"/>
      <c r="I90" s="87"/>
    </row>
    <row r="91" spans="6:9" s="118" customFormat="1">
      <c r="F91" s="85"/>
      <c r="G91" s="87"/>
      <c r="H91" s="87"/>
      <c r="I91" s="87"/>
    </row>
    <row r="92" spans="6:9" s="118" customFormat="1">
      <c r="F92" s="85"/>
      <c r="G92" s="87"/>
      <c r="H92" s="87"/>
      <c r="I92" s="87"/>
    </row>
    <row r="93" spans="6:9" s="118" customFormat="1">
      <c r="F93" s="85"/>
      <c r="G93" s="87"/>
      <c r="H93" s="87"/>
      <c r="I93" s="87"/>
    </row>
    <row r="94" spans="6:9" s="118" customFormat="1">
      <c r="F94" s="85"/>
      <c r="G94" s="87"/>
      <c r="H94" s="87"/>
      <c r="I94" s="87"/>
    </row>
    <row r="95" spans="6:9" s="118" customFormat="1">
      <c r="F95" s="85"/>
      <c r="G95" s="87"/>
      <c r="H95" s="87"/>
      <c r="I95" s="87"/>
    </row>
    <row r="96" spans="6:9" s="118" customFormat="1">
      <c r="F96" s="85"/>
      <c r="G96" s="87"/>
      <c r="H96" s="87"/>
      <c r="I96" s="87"/>
    </row>
    <row r="97" spans="6:9" s="118" customFormat="1">
      <c r="F97" s="85"/>
      <c r="G97" s="87"/>
      <c r="H97" s="87"/>
      <c r="I97" s="87"/>
    </row>
    <row r="98" spans="6:9" s="118" customFormat="1">
      <c r="F98" s="85"/>
      <c r="G98" s="87"/>
      <c r="H98" s="87"/>
      <c r="I98" s="87"/>
    </row>
    <row r="99" spans="6:9" s="118" customFormat="1">
      <c r="F99" s="85"/>
      <c r="G99" s="87"/>
      <c r="H99" s="87"/>
      <c r="I99" s="87"/>
    </row>
    <row r="100" spans="6:9" s="118" customFormat="1">
      <c r="F100" s="85"/>
      <c r="G100" s="124"/>
      <c r="H100" s="124"/>
      <c r="I100" s="124"/>
    </row>
    <row r="101" spans="6:9" s="118" customFormat="1">
      <c r="F101" s="85"/>
      <c r="G101" s="122"/>
      <c r="H101" s="122"/>
      <c r="I101" s="122"/>
    </row>
    <row r="103" spans="6:9" s="118" customFormat="1">
      <c r="F103" s="86"/>
      <c r="G103" s="88"/>
      <c r="H103" s="88"/>
      <c r="I103" s="88"/>
    </row>
    <row r="104" spans="6:9" s="118" customFormat="1">
      <c r="F104" s="85"/>
      <c r="G104" s="87"/>
      <c r="H104" s="87"/>
      <c r="I104" s="87"/>
    </row>
    <row r="105" spans="6:9" s="118" customFormat="1">
      <c r="F105" s="85"/>
      <c r="G105" s="87"/>
      <c r="H105" s="87"/>
      <c r="I105" s="87"/>
    </row>
    <row r="106" spans="6:9" s="118" customFormat="1">
      <c r="F106" s="85"/>
      <c r="G106" s="87"/>
      <c r="H106" s="87"/>
      <c r="I106" s="87"/>
    </row>
    <row r="107" spans="6:9" s="118" customFormat="1">
      <c r="F107" s="85"/>
      <c r="G107" s="87"/>
      <c r="H107" s="87"/>
      <c r="I107" s="87"/>
    </row>
    <row r="108" spans="6:9" s="118" customFormat="1">
      <c r="F108" s="85"/>
      <c r="G108" s="87"/>
      <c r="H108" s="87"/>
      <c r="I108" s="87"/>
    </row>
    <row r="109" spans="6:9" s="118" customFormat="1">
      <c r="F109" s="85"/>
      <c r="G109" s="87"/>
      <c r="H109" s="87"/>
      <c r="I109" s="87"/>
    </row>
    <row r="110" spans="6:9" s="118" customFormat="1">
      <c r="F110" s="85"/>
      <c r="G110" s="87"/>
      <c r="H110" s="87"/>
      <c r="I110" s="87"/>
    </row>
    <row r="111" spans="6:9" s="118" customFormat="1">
      <c r="F111" s="85"/>
      <c r="G111" s="87"/>
      <c r="H111" s="87"/>
      <c r="I111" s="87"/>
    </row>
    <row r="112" spans="6:9" s="118" customFormat="1">
      <c r="F112" s="85"/>
      <c r="G112" s="87"/>
      <c r="H112" s="87"/>
      <c r="I112" s="87"/>
    </row>
    <row r="113" spans="6:9" s="118" customFormat="1">
      <c r="F113" s="85"/>
      <c r="G113" s="87"/>
      <c r="H113" s="87"/>
      <c r="I113" s="87"/>
    </row>
    <row r="114" spans="6:9" s="118" customFormat="1">
      <c r="F114" s="85"/>
      <c r="G114" s="124"/>
      <c r="H114" s="124"/>
      <c r="I114" s="124"/>
    </row>
    <row r="115" spans="6:9" s="118" customFormat="1">
      <c r="F115" s="85"/>
      <c r="G115" s="122"/>
      <c r="H115" s="122"/>
      <c r="I115" s="122"/>
    </row>
    <row r="117" spans="6:9" s="118" customFormat="1">
      <c r="F117" s="86"/>
      <c r="G117" s="88"/>
      <c r="H117" s="88"/>
      <c r="I117" s="88"/>
    </row>
    <row r="118" spans="6:9" s="118" customFormat="1">
      <c r="F118" s="85"/>
      <c r="G118" s="87"/>
      <c r="H118" s="87"/>
      <c r="I118" s="87"/>
    </row>
    <row r="119" spans="6:9" s="118" customFormat="1">
      <c r="F119" s="85"/>
      <c r="G119" s="87"/>
      <c r="H119" s="87"/>
      <c r="I119" s="87"/>
    </row>
    <row r="120" spans="6:9" s="118" customFormat="1">
      <c r="F120" s="85"/>
      <c r="G120" s="87"/>
      <c r="H120" s="87"/>
      <c r="I120" s="87"/>
    </row>
    <row r="121" spans="6:9" s="118" customFormat="1">
      <c r="F121" s="85"/>
      <c r="G121" s="87"/>
      <c r="H121" s="87"/>
      <c r="I121" s="87"/>
    </row>
    <row r="122" spans="6:9" s="118" customFormat="1">
      <c r="F122" s="85"/>
      <c r="G122" s="87"/>
      <c r="H122" s="87"/>
      <c r="I122" s="87"/>
    </row>
    <row r="123" spans="6:9" s="118" customFormat="1">
      <c r="F123" s="85"/>
      <c r="G123" s="87"/>
      <c r="H123" s="87"/>
      <c r="I123" s="87"/>
    </row>
    <row r="124" spans="6:9" s="118" customFormat="1">
      <c r="F124" s="85"/>
      <c r="G124" s="87"/>
      <c r="H124" s="87"/>
      <c r="I124" s="87"/>
    </row>
    <row r="125" spans="6:9" s="118" customFormat="1">
      <c r="F125" s="85"/>
      <c r="G125" s="87"/>
      <c r="H125" s="87"/>
      <c r="I125" s="87"/>
    </row>
    <row r="126" spans="6:9" s="118" customFormat="1">
      <c r="F126" s="85"/>
      <c r="G126" s="87"/>
      <c r="H126" s="87"/>
      <c r="I126" s="87"/>
    </row>
    <row r="127" spans="6:9" s="118" customFormat="1">
      <c r="F127" s="85"/>
      <c r="G127" s="87"/>
      <c r="H127" s="87"/>
      <c r="I127" s="87"/>
    </row>
    <row r="128" spans="6:9" s="118" customFormat="1">
      <c r="F128" s="85"/>
      <c r="G128" s="124"/>
      <c r="H128" s="124"/>
      <c r="I128" s="124"/>
    </row>
    <row r="129" spans="6:9" s="118" customFormat="1">
      <c r="F129" s="85"/>
      <c r="G129" s="122"/>
      <c r="H129" s="122"/>
      <c r="I129" s="122"/>
    </row>
    <row r="131" spans="6:9" s="118" customFormat="1">
      <c r="F131" s="86"/>
      <c r="G131" s="88"/>
      <c r="H131" s="88"/>
      <c r="I131" s="88"/>
    </row>
    <row r="132" spans="6:9" s="118" customFormat="1">
      <c r="F132" s="85"/>
      <c r="G132" s="87"/>
      <c r="H132" s="87"/>
      <c r="I132" s="87"/>
    </row>
    <row r="133" spans="6:9" s="118" customFormat="1">
      <c r="F133" s="85"/>
      <c r="G133" s="87"/>
      <c r="H133" s="87"/>
      <c r="I133" s="87"/>
    </row>
    <row r="134" spans="6:9" s="118" customFormat="1">
      <c r="F134" s="85"/>
      <c r="G134" s="87"/>
      <c r="H134" s="87"/>
      <c r="I134" s="87"/>
    </row>
    <row r="135" spans="6:9" s="118" customFormat="1">
      <c r="F135" s="85"/>
      <c r="G135" s="87"/>
      <c r="H135" s="87"/>
      <c r="I135" s="87"/>
    </row>
    <row r="136" spans="6:9" s="118" customFormat="1">
      <c r="F136" s="85"/>
      <c r="G136" s="87"/>
      <c r="H136" s="87"/>
      <c r="I136" s="87"/>
    </row>
    <row r="137" spans="6:9" s="118" customFormat="1">
      <c r="F137" s="85"/>
      <c r="G137" s="87"/>
      <c r="H137" s="87"/>
      <c r="I137" s="87"/>
    </row>
    <row r="138" spans="6:9" s="118" customFormat="1">
      <c r="F138" s="85"/>
      <c r="G138" s="87"/>
      <c r="H138" s="87"/>
      <c r="I138" s="87"/>
    </row>
    <row r="139" spans="6:9" s="118" customFormat="1">
      <c r="F139" s="85"/>
      <c r="G139" s="87"/>
      <c r="H139" s="87"/>
      <c r="I139" s="87"/>
    </row>
    <row r="140" spans="6:9" s="118" customFormat="1">
      <c r="F140" s="85"/>
      <c r="G140" s="87"/>
      <c r="H140" s="87"/>
      <c r="I140" s="87"/>
    </row>
    <row r="141" spans="6:9" s="118" customFormat="1">
      <c r="F141" s="85"/>
      <c r="G141" s="87"/>
      <c r="H141" s="87"/>
      <c r="I141" s="87"/>
    </row>
    <row r="142" spans="6:9" s="118" customFormat="1">
      <c r="F142" s="85"/>
      <c r="G142" s="124"/>
      <c r="H142" s="124"/>
      <c r="I142" s="124"/>
    </row>
    <row r="143" spans="6:9" s="118" customFormat="1">
      <c r="F143" s="85"/>
      <c r="G143" s="122"/>
      <c r="H143" s="122"/>
      <c r="I143" s="122"/>
    </row>
  </sheetData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102"/>
  <sheetViews>
    <sheetView zoomScaleNormal="100" workbookViewId="0"/>
  </sheetViews>
  <sheetFormatPr defaultRowHeight="15"/>
  <cols>
    <col min="1" max="1" width="15.5703125" style="12" customWidth="1"/>
    <col min="2" max="2" width="17.85546875" customWidth="1"/>
    <col min="3" max="3" width="3.42578125" customWidth="1"/>
    <col min="4" max="4" width="10.7109375" customWidth="1"/>
    <col min="5" max="5" width="15.28515625" customWidth="1"/>
    <col min="6" max="6" width="22.28515625" style="17" customWidth="1"/>
    <col min="7" max="7" width="12.5703125" style="52" customWidth="1"/>
    <col min="8" max="8" width="11.85546875" style="52" bestFit="1" customWidth="1"/>
    <col min="9" max="10" width="10.140625" bestFit="1" customWidth="1"/>
  </cols>
  <sheetData>
    <row r="1" spans="1:10" ht="18.75" thickBot="1">
      <c r="A1" s="60" t="s">
        <v>34</v>
      </c>
      <c r="B1" s="61"/>
      <c r="C1" s="61"/>
      <c r="D1" s="61"/>
      <c r="E1" s="61"/>
      <c r="F1" s="58"/>
    </row>
    <row r="2" spans="1:10" ht="64.5" thickBot="1">
      <c r="A2" s="214" t="s">
        <v>0</v>
      </c>
      <c r="B2" s="215"/>
      <c r="C2" s="347"/>
      <c r="D2" s="26" t="s">
        <v>38</v>
      </c>
      <c r="E2" s="26" t="s">
        <v>108</v>
      </c>
      <c r="F2" s="48" t="s">
        <v>164</v>
      </c>
      <c r="G2" s="62" t="s">
        <v>163</v>
      </c>
      <c r="H2" s="62" t="s">
        <v>167</v>
      </c>
      <c r="I2" s="62" t="s">
        <v>168</v>
      </c>
      <c r="J2" s="62" t="s">
        <v>169</v>
      </c>
    </row>
    <row r="3" spans="1:10" ht="13.5" thickBot="1">
      <c r="A3" s="229" t="s">
        <v>1</v>
      </c>
      <c r="B3" s="229"/>
      <c r="C3" s="229"/>
      <c r="D3" s="25"/>
      <c r="E3" s="25"/>
      <c r="F3" s="163"/>
      <c r="G3" s="3"/>
      <c r="H3" s="3"/>
      <c r="I3" s="3"/>
      <c r="J3" s="3"/>
    </row>
    <row r="4" spans="1:10" ht="13.5" thickBot="1">
      <c r="A4" s="220" t="s">
        <v>45</v>
      </c>
      <c r="B4" s="220"/>
      <c r="C4" s="220"/>
      <c r="D4" s="27">
        <v>60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</row>
    <row r="5" spans="1:10" ht="13.5" thickBot="1">
      <c r="A5" s="220" t="s">
        <v>46</v>
      </c>
      <c r="B5" s="220"/>
      <c r="C5" s="220"/>
      <c r="D5" s="27">
        <v>14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</row>
    <row r="6" spans="1:10" ht="13.5" thickBot="1">
      <c r="A6" s="220" t="s">
        <v>47</v>
      </c>
      <c r="B6" s="220"/>
      <c r="C6" s="220"/>
      <c r="D6" s="27">
        <v>16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</row>
    <row r="7" spans="1:10" ht="13.5" thickBot="1">
      <c r="A7" s="220" t="s">
        <v>48</v>
      </c>
      <c r="B7" s="220"/>
      <c r="C7" s="220"/>
      <c r="D7" s="27">
        <v>27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</row>
    <row r="8" spans="1:10" ht="13.5" thickBot="1">
      <c r="A8" s="220" t="s">
        <v>49</v>
      </c>
      <c r="B8" s="220"/>
      <c r="C8" s="220"/>
      <c r="D8" s="27">
        <v>3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</row>
    <row r="9" spans="1:10" ht="13.5" thickBot="1">
      <c r="A9" s="220" t="s">
        <v>50</v>
      </c>
      <c r="B9" s="220"/>
      <c r="C9" s="220"/>
      <c r="D9" s="27">
        <v>2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</row>
    <row r="10" spans="1:10" ht="13.5" thickBot="1">
      <c r="A10" s="220" t="s">
        <v>51</v>
      </c>
      <c r="B10" s="220"/>
      <c r="C10" s="220"/>
      <c r="D10" s="27">
        <v>2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</row>
    <row r="11" spans="1:10" ht="13.5" thickBot="1">
      <c r="A11" s="220" t="s">
        <v>70</v>
      </c>
      <c r="B11" s="220"/>
      <c r="C11" s="220"/>
      <c r="D11" s="27">
        <v>2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0" ht="13.5" thickBot="1">
      <c r="A12" s="219" t="s">
        <v>2</v>
      </c>
      <c r="B12" s="219"/>
      <c r="C12" s="219"/>
      <c r="D12" s="142">
        <f t="shared" ref="D12:E12" si="0">SUM(D4:D11)</f>
        <v>126</v>
      </c>
      <c r="E12" s="71">
        <f t="shared" si="0"/>
        <v>0</v>
      </c>
      <c r="F12" s="71">
        <f>SUM(F4:F11)</f>
        <v>0</v>
      </c>
      <c r="G12" s="71">
        <f t="shared" ref="G12:J12" si="1">SUM(G4:G11)</f>
        <v>0</v>
      </c>
      <c r="H12" s="71">
        <f t="shared" si="1"/>
        <v>0</v>
      </c>
      <c r="I12" s="71">
        <f t="shared" si="1"/>
        <v>0</v>
      </c>
      <c r="J12" s="71">
        <f t="shared" si="1"/>
        <v>0</v>
      </c>
    </row>
    <row r="13" spans="1:10" ht="13.5" thickBot="1">
      <c r="A13" s="220"/>
      <c r="B13" s="220"/>
      <c r="C13" s="220"/>
      <c r="D13" s="27"/>
      <c r="E13" s="27"/>
      <c r="F13" s="5"/>
      <c r="G13" s="5"/>
      <c r="H13" s="5"/>
      <c r="I13" s="5"/>
      <c r="J13" s="5"/>
    </row>
    <row r="14" spans="1:10" ht="13.5" thickBot="1">
      <c r="A14" s="229" t="s">
        <v>3</v>
      </c>
      <c r="B14" s="229"/>
      <c r="C14" s="229"/>
      <c r="D14" s="25"/>
      <c r="E14" s="25"/>
      <c r="F14" s="9"/>
      <c r="G14" s="9"/>
      <c r="H14" s="9"/>
      <c r="I14" s="9"/>
      <c r="J14" s="9"/>
    </row>
    <row r="15" spans="1:10" ht="13.5" thickBot="1">
      <c r="A15" s="220" t="s">
        <v>30</v>
      </c>
      <c r="B15" s="220"/>
      <c r="C15" s="220"/>
      <c r="D15" s="27">
        <v>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3.5" thickBot="1">
      <c r="A16" s="230" t="s">
        <v>40</v>
      </c>
      <c r="B16" s="231"/>
      <c r="C16" s="269"/>
      <c r="D16" s="27">
        <v>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3.5" thickBot="1">
      <c r="A17" s="220" t="s">
        <v>52</v>
      </c>
      <c r="B17" s="220"/>
      <c r="C17" s="220"/>
      <c r="D17" s="27">
        <v>33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3.5" thickBot="1">
      <c r="A18" s="219" t="s">
        <v>4</v>
      </c>
      <c r="B18" s="219"/>
      <c r="C18" s="219"/>
      <c r="D18" s="142">
        <f t="shared" ref="D18:E18" si="2">SUM(D15:D17)</f>
        <v>36</v>
      </c>
      <c r="E18" s="71">
        <f t="shared" si="2"/>
        <v>0</v>
      </c>
      <c r="F18" s="71">
        <f>SUM(F15:F17)</f>
        <v>0</v>
      </c>
      <c r="G18" s="71">
        <f t="shared" ref="G18:J18" si="3">SUM(G15:G17)</f>
        <v>0</v>
      </c>
      <c r="H18" s="71">
        <f t="shared" si="3"/>
        <v>0</v>
      </c>
      <c r="I18" s="71">
        <f t="shared" si="3"/>
        <v>0</v>
      </c>
      <c r="J18" s="71">
        <f t="shared" si="3"/>
        <v>0</v>
      </c>
    </row>
    <row r="19" spans="1:10" ht="13.5" thickBot="1">
      <c r="A19" s="220"/>
      <c r="B19" s="220"/>
      <c r="C19" s="220"/>
      <c r="D19" s="27"/>
      <c r="E19" s="29"/>
      <c r="F19" s="5"/>
      <c r="G19" s="5"/>
      <c r="H19" s="5"/>
      <c r="I19" s="5"/>
      <c r="J19" s="5"/>
    </row>
    <row r="20" spans="1:10" ht="13.5" thickBot="1">
      <c r="A20" s="232" t="s">
        <v>5</v>
      </c>
      <c r="B20" s="232"/>
      <c r="C20" s="232"/>
      <c r="D20" s="46"/>
      <c r="E20" s="47"/>
      <c r="F20" s="9"/>
      <c r="G20" s="9"/>
      <c r="H20" s="9"/>
      <c r="I20" s="9"/>
      <c r="J20" s="9"/>
    </row>
    <row r="21" spans="1:10" ht="13.5" thickBot="1">
      <c r="A21" s="233" t="s">
        <v>53</v>
      </c>
      <c r="B21" s="234"/>
      <c r="C21" s="349"/>
      <c r="D21" s="31">
        <v>9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13.5" thickBot="1">
      <c r="A22" s="233" t="s">
        <v>54</v>
      </c>
      <c r="B22" s="234"/>
      <c r="C22" s="349"/>
      <c r="D22" s="31">
        <v>21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1:10" ht="13.5" thickBot="1">
      <c r="A23" s="348" t="s">
        <v>55</v>
      </c>
      <c r="B23" s="348"/>
      <c r="C23" s="348"/>
      <c r="D23" s="31">
        <v>18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0" ht="13.5" thickBot="1">
      <c r="A24" s="220" t="s">
        <v>56</v>
      </c>
      <c r="B24" s="220"/>
      <c r="C24" s="220"/>
      <c r="D24" s="31">
        <v>3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3.5" thickBot="1">
      <c r="A25" s="220" t="s">
        <v>57</v>
      </c>
      <c r="B25" s="220"/>
      <c r="C25" s="220"/>
      <c r="D25" s="31">
        <v>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3.5" thickBot="1">
      <c r="A26" s="220" t="s">
        <v>58</v>
      </c>
      <c r="B26" s="220"/>
      <c r="C26" s="220"/>
      <c r="D26" s="31">
        <v>1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</row>
    <row r="27" spans="1:10" ht="13.5" thickBot="1">
      <c r="A27" s="219" t="s">
        <v>6</v>
      </c>
      <c r="B27" s="219"/>
      <c r="C27" s="219"/>
      <c r="D27" s="142">
        <f t="shared" ref="D27:E27" si="4">SUM(D21:D26)</f>
        <v>53</v>
      </c>
      <c r="E27" s="71">
        <f t="shared" si="4"/>
        <v>0</v>
      </c>
      <c r="F27" s="71">
        <f>SUM(F21:F26)</f>
        <v>0</v>
      </c>
      <c r="G27" s="71">
        <f t="shared" ref="G27:J27" si="5">SUM(G21:G26)</f>
        <v>0</v>
      </c>
      <c r="H27" s="71">
        <f t="shared" si="5"/>
        <v>0</v>
      </c>
      <c r="I27" s="71">
        <f t="shared" si="5"/>
        <v>0</v>
      </c>
      <c r="J27" s="71">
        <f t="shared" si="5"/>
        <v>0</v>
      </c>
    </row>
    <row r="28" spans="1:10" ht="13.5" thickBot="1">
      <c r="A28" s="220"/>
      <c r="B28" s="220"/>
      <c r="C28" s="220"/>
      <c r="D28" s="27"/>
      <c r="E28" s="27"/>
      <c r="F28" s="5"/>
      <c r="G28" s="5"/>
      <c r="H28" s="5"/>
      <c r="I28" s="5"/>
      <c r="J28" s="5"/>
    </row>
    <row r="29" spans="1:10" ht="13.5" thickBot="1">
      <c r="A29" s="229" t="s">
        <v>7</v>
      </c>
      <c r="B29" s="229"/>
      <c r="C29" s="229"/>
      <c r="D29" s="25"/>
      <c r="E29" s="25"/>
      <c r="F29" s="9"/>
      <c r="G29" s="9"/>
      <c r="H29" s="9"/>
      <c r="I29" s="9"/>
      <c r="J29" s="9"/>
    </row>
    <row r="30" spans="1:10" ht="13.5" thickBot="1">
      <c r="A30" s="220" t="s">
        <v>59</v>
      </c>
      <c r="B30" s="220"/>
      <c r="C30" s="220"/>
      <c r="D30" s="27">
        <v>23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</row>
    <row r="31" spans="1:10" ht="13.5" thickBot="1">
      <c r="A31" s="230" t="s">
        <v>43</v>
      </c>
      <c r="B31" s="231"/>
      <c r="C31" s="269"/>
      <c r="D31" s="27">
        <v>7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3.5" thickBot="1">
      <c r="A32" s="220" t="s">
        <v>60</v>
      </c>
      <c r="B32" s="220"/>
      <c r="C32" s="220"/>
      <c r="D32" s="27">
        <v>5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</row>
    <row r="33" spans="1:10" ht="13.5" thickBot="1">
      <c r="A33" s="219" t="s">
        <v>8</v>
      </c>
      <c r="B33" s="219"/>
      <c r="C33" s="219"/>
      <c r="D33" s="142">
        <f t="shared" ref="D33:E33" si="6">SUM(D30:D32)</f>
        <v>35</v>
      </c>
      <c r="E33" s="71">
        <f t="shared" si="6"/>
        <v>0</v>
      </c>
      <c r="F33" s="71">
        <f>SUM(F30:F32)</f>
        <v>0</v>
      </c>
      <c r="G33" s="71">
        <f t="shared" ref="G33:J33" si="7">SUM(G30:G32)</f>
        <v>0</v>
      </c>
      <c r="H33" s="71">
        <f t="shared" si="7"/>
        <v>0</v>
      </c>
      <c r="I33" s="71">
        <f t="shared" si="7"/>
        <v>0</v>
      </c>
      <c r="J33" s="71">
        <f t="shared" si="7"/>
        <v>0</v>
      </c>
    </row>
    <row r="34" spans="1:10" ht="13.5" thickBot="1">
      <c r="A34" s="220"/>
      <c r="B34" s="220"/>
      <c r="C34" s="220"/>
      <c r="D34" s="27"/>
      <c r="E34" s="27"/>
      <c r="F34" s="5"/>
      <c r="G34" s="5"/>
      <c r="H34" s="5"/>
      <c r="I34" s="5"/>
      <c r="J34" s="5"/>
    </row>
    <row r="35" spans="1:10" ht="13.5" thickBot="1">
      <c r="A35" s="229" t="s">
        <v>9</v>
      </c>
      <c r="B35" s="229"/>
      <c r="C35" s="229"/>
      <c r="D35" s="25"/>
      <c r="E35" s="25"/>
      <c r="F35" s="9"/>
      <c r="G35" s="9"/>
      <c r="H35" s="9"/>
      <c r="I35" s="9"/>
      <c r="J35" s="9"/>
    </row>
    <row r="36" spans="1:10" ht="13.5" thickBot="1">
      <c r="A36" s="220" t="s">
        <v>61</v>
      </c>
      <c r="B36" s="220"/>
      <c r="C36" s="220"/>
      <c r="D36" s="27">
        <v>2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</row>
    <row r="37" spans="1:10" ht="13.5" thickBot="1">
      <c r="A37" s="230" t="s">
        <v>95</v>
      </c>
      <c r="B37" s="231"/>
      <c r="C37" s="269"/>
      <c r="D37" s="27">
        <v>4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</row>
    <row r="38" spans="1:10" ht="13.5" thickBot="1">
      <c r="A38" s="230" t="s">
        <v>96</v>
      </c>
      <c r="B38" s="231"/>
      <c r="C38" s="269"/>
      <c r="D38" s="27">
        <v>4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</row>
    <row r="39" spans="1:10" ht="13.5" thickBot="1">
      <c r="A39" s="220" t="s">
        <v>62</v>
      </c>
      <c r="B39" s="220"/>
      <c r="C39" s="220"/>
      <c r="D39" s="27">
        <v>45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</row>
    <row r="40" spans="1:10" ht="13.5" thickBot="1">
      <c r="A40" s="219" t="s">
        <v>10</v>
      </c>
      <c r="B40" s="219"/>
      <c r="C40" s="219"/>
      <c r="D40" s="142">
        <f t="shared" ref="D40:E40" si="8">SUM(D36:D39)</f>
        <v>55</v>
      </c>
      <c r="E40" s="71">
        <f t="shared" si="8"/>
        <v>0</v>
      </c>
      <c r="F40" s="71">
        <f>SUM(F36:F39)</f>
        <v>0</v>
      </c>
      <c r="G40" s="71">
        <f t="shared" ref="G40:J40" si="9">SUM(G36:G39)</f>
        <v>0</v>
      </c>
      <c r="H40" s="71">
        <f t="shared" si="9"/>
        <v>0</v>
      </c>
      <c r="I40" s="71">
        <f t="shared" si="9"/>
        <v>0</v>
      </c>
      <c r="J40" s="71">
        <f t="shared" si="9"/>
        <v>0</v>
      </c>
    </row>
    <row r="41" spans="1:10" ht="13.5" thickBot="1">
      <c r="A41" s="220"/>
      <c r="B41" s="220"/>
      <c r="C41" s="220"/>
      <c r="D41" s="27"/>
      <c r="E41" s="27"/>
      <c r="F41" s="5"/>
      <c r="G41" s="5"/>
      <c r="H41" s="5"/>
      <c r="I41" s="5"/>
      <c r="J41" s="5"/>
    </row>
    <row r="42" spans="1:10" ht="13.5" thickBot="1">
      <c r="A42" s="229" t="s">
        <v>11</v>
      </c>
      <c r="B42" s="229"/>
      <c r="C42" s="229"/>
      <c r="D42" s="25"/>
      <c r="E42" s="25"/>
      <c r="F42" s="9"/>
      <c r="G42" s="9"/>
      <c r="H42" s="9"/>
      <c r="I42" s="9"/>
      <c r="J42" s="9"/>
    </row>
    <row r="43" spans="1:10" ht="13.5" thickBot="1">
      <c r="A43" s="220" t="s">
        <v>71</v>
      </c>
      <c r="B43" s="220"/>
      <c r="C43" s="220"/>
      <c r="D43" s="27">
        <v>35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</row>
    <row r="44" spans="1:10" ht="13.5" thickBot="1">
      <c r="A44" s="230" t="s">
        <v>94</v>
      </c>
      <c r="B44" s="231"/>
      <c r="C44" s="269"/>
      <c r="D44" s="27">
        <v>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</row>
    <row r="45" spans="1:10" ht="13.5" thickBot="1">
      <c r="A45" s="220" t="s">
        <v>27</v>
      </c>
      <c r="B45" s="220"/>
      <c r="C45" s="220"/>
      <c r="D45" s="27">
        <v>2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</row>
    <row r="46" spans="1:10" ht="13.5" thickBot="1">
      <c r="A46" s="220" t="s">
        <v>65</v>
      </c>
      <c r="B46" s="220"/>
      <c r="C46" s="220"/>
      <c r="D46" s="27">
        <v>4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</row>
    <row r="47" spans="1:10" ht="13.5" thickBot="1">
      <c r="A47" s="220" t="s">
        <v>64</v>
      </c>
      <c r="B47" s="220"/>
      <c r="C47" s="220"/>
      <c r="D47" s="27">
        <v>1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</row>
    <row r="48" spans="1:10" ht="13.5" thickBot="1">
      <c r="A48" s="220" t="s">
        <v>114</v>
      </c>
      <c r="B48" s="220"/>
      <c r="C48" s="220"/>
      <c r="D48" s="27">
        <v>1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</row>
    <row r="49" spans="1:10" ht="13.5" thickBot="1">
      <c r="A49" s="220" t="s">
        <v>115</v>
      </c>
      <c r="B49" s="220"/>
      <c r="C49" s="220"/>
      <c r="D49" s="27">
        <v>1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</row>
    <row r="50" spans="1:10" ht="13.5" thickBot="1">
      <c r="A50" s="220" t="s">
        <v>116</v>
      </c>
      <c r="B50" s="220"/>
      <c r="C50" s="220"/>
      <c r="D50" s="27">
        <v>1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</row>
    <row r="51" spans="1:10" ht="13.5" thickBot="1">
      <c r="A51" s="220" t="s">
        <v>143</v>
      </c>
      <c r="B51" s="220"/>
      <c r="C51" s="220"/>
      <c r="D51" s="27">
        <v>1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</row>
    <row r="52" spans="1:10" ht="13.5" thickBot="1">
      <c r="A52" s="220" t="s">
        <v>185</v>
      </c>
      <c r="B52" s="220"/>
      <c r="C52" s="220"/>
      <c r="D52" s="27">
        <v>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</row>
    <row r="53" spans="1:10" ht="13.5" thickBot="1">
      <c r="A53" s="220" t="s">
        <v>120</v>
      </c>
      <c r="B53" s="220"/>
      <c r="C53" s="220"/>
      <c r="D53" s="27">
        <v>1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</row>
    <row r="54" spans="1:10" ht="13.5" thickBot="1">
      <c r="A54" s="220" t="s">
        <v>121</v>
      </c>
      <c r="B54" s="220"/>
      <c r="C54" s="220"/>
      <c r="D54" s="27">
        <v>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3.5" thickBot="1">
      <c r="A55" s="220" t="s">
        <v>122</v>
      </c>
      <c r="B55" s="220"/>
      <c r="C55" s="220"/>
      <c r="D55" s="27">
        <v>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3.5" thickBot="1">
      <c r="A56" s="219" t="s">
        <v>12</v>
      </c>
      <c r="B56" s="219"/>
      <c r="C56" s="219"/>
      <c r="D56" s="142">
        <f t="shared" ref="D56:J56" si="10">SUM(D43:D55)</f>
        <v>51</v>
      </c>
      <c r="E56" s="71">
        <f t="shared" si="10"/>
        <v>0</v>
      </c>
      <c r="F56" s="71">
        <f t="shared" si="10"/>
        <v>0</v>
      </c>
      <c r="G56" s="71">
        <f t="shared" si="10"/>
        <v>0</v>
      </c>
      <c r="H56" s="71">
        <f t="shared" si="10"/>
        <v>0</v>
      </c>
      <c r="I56" s="71">
        <f t="shared" si="10"/>
        <v>0</v>
      </c>
      <c r="J56" s="71">
        <f t="shared" si="10"/>
        <v>0</v>
      </c>
    </row>
    <row r="57" spans="1:10" ht="13.5" thickBot="1">
      <c r="A57" s="220"/>
      <c r="B57" s="220"/>
      <c r="C57" s="220"/>
      <c r="D57" s="27"/>
      <c r="E57" s="27"/>
      <c r="F57" s="5"/>
      <c r="G57" s="5"/>
      <c r="H57" s="5"/>
      <c r="I57" s="5"/>
      <c r="J57" s="5"/>
    </row>
    <row r="58" spans="1:10" ht="13.5" thickBot="1">
      <c r="A58" s="229" t="s">
        <v>13</v>
      </c>
      <c r="B58" s="229"/>
      <c r="C58" s="229"/>
      <c r="D58" s="25"/>
      <c r="E58" s="25"/>
      <c r="F58" s="9"/>
      <c r="G58" s="9"/>
      <c r="H58" s="9"/>
      <c r="I58" s="9"/>
      <c r="J58" s="9"/>
    </row>
    <row r="59" spans="1:10" ht="13.5" thickBot="1">
      <c r="A59" s="220" t="s">
        <v>67</v>
      </c>
      <c r="B59" s="220"/>
      <c r="C59" s="220"/>
      <c r="D59" s="27">
        <v>8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</row>
    <row r="60" spans="1:10" ht="13.5" thickBot="1">
      <c r="A60" s="220" t="s">
        <v>68</v>
      </c>
      <c r="B60" s="220"/>
      <c r="C60" s="220"/>
      <c r="D60" s="27">
        <v>6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</row>
    <row r="61" spans="1:10" ht="13.5" thickBot="1">
      <c r="A61" s="220" t="s">
        <v>186</v>
      </c>
      <c r="B61" s="220"/>
      <c r="C61" s="220"/>
      <c r="D61" s="27">
        <v>7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</row>
    <row r="62" spans="1:10" ht="13.5" thickBot="1">
      <c r="A62" s="343" t="s">
        <v>14</v>
      </c>
      <c r="B62" s="343"/>
      <c r="C62" s="343"/>
      <c r="D62" s="142">
        <f t="shared" ref="D62:J62" si="11">SUM(D59:D61)</f>
        <v>21</v>
      </c>
      <c r="E62" s="73">
        <f t="shared" si="11"/>
        <v>0</v>
      </c>
      <c r="F62" s="73">
        <f t="shared" si="11"/>
        <v>0</v>
      </c>
      <c r="G62" s="73">
        <f t="shared" si="11"/>
        <v>0</v>
      </c>
      <c r="H62" s="73">
        <f t="shared" si="11"/>
        <v>0</v>
      </c>
      <c r="I62" s="73">
        <f t="shared" si="11"/>
        <v>0</v>
      </c>
      <c r="J62" s="73">
        <f t="shared" si="11"/>
        <v>0</v>
      </c>
    </row>
    <row r="63" spans="1:10" ht="13.5" thickBot="1">
      <c r="A63" s="340"/>
      <c r="B63" s="341"/>
      <c r="C63" s="342"/>
      <c r="D63" s="106"/>
      <c r="E63" s="106"/>
      <c r="F63" s="92"/>
      <c r="G63" s="92"/>
      <c r="H63" s="92"/>
      <c r="I63" s="92"/>
      <c r="J63" s="92"/>
    </row>
    <row r="64" spans="1:10" ht="13.5" thickBot="1">
      <c r="A64" s="344" t="s">
        <v>139</v>
      </c>
      <c r="B64" s="345"/>
      <c r="C64" s="346"/>
      <c r="D64" s="104"/>
      <c r="E64" s="105"/>
      <c r="F64" s="84"/>
      <c r="G64" s="84"/>
      <c r="H64" s="84"/>
      <c r="I64" s="84"/>
      <c r="J64" s="84"/>
    </row>
    <row r="65" spans="1:10" s="53" customFormat="1" ht="13.5" thickBot="1">
      <c r="A65" s="218" t="s">
        <v>140</v>
      </c>
      <c r="B65" s="218"/>
      <c r="C65" s="218"/>
      <c r="D65" s="68">
        <v>9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</row>
    <row r="66" spans="1:10" ht="13.5" thickBot="1">
      <c r="A66" s="219" t="s">
        <v>141</v>
      </c>
      <c r="B66" s="219"/>
      <c r="C66" s="219"/>
      <c r="D66" s="146">
        <f t="shared" ref="D66:E66" si="12">SUM(D65)</f>
        <v>9</v>
      </c>
      <c r="E66" s="6">
        <f t="shared" si="12"/>
        <v>0</v>
      </c>
      <c r="F66" s="6">
        <f>SUM(F65)</f>
        <v>0</v>
      </c>
      <c r="G66" s="6">
        <f t="shared" ref="G66:J66" si="13">SUM(G65)</f>
        <v>0</v>
      </c>
      <c r="H66" s="6">
        <f t="shared" si="13"/>
        <v>0</v>
      </c>
      <c r="I66" s="6">
        <f t="shared" si="13"/>
        <v>0</v>
      </c>
      <c r="J66" s="6">
        <f t="shared" si="13"/>
        <v>0</v>
      </c>
    </row>
    <row r="67" spans="1:10" ht="13.5" thickBot="1">
      <c r="A67" s="230"/>
      <c r="B67" s="231"/>
      <c r="C67" s="269"/>
      <c r="D67" s="27"/>
      <c r="E67" s="27"/>
      <c r="F67" s="5"/>
      <c r="G67" s="5"/>
      <c r="H67" s="5"/>
      <c r="I67" s="5"/>
      <c r="J67" s="5"/>
    </row>
    <row r="68" spans="1:10" ht="13.5" thickBot="1">
      <c r="A68" s="266" t="s">
        <v>98</v>
      </c>
      <c r="B68" s="267"/>
      <c r="C68" s="268"/>
      <c r="D68" s="25"/>
      <c r="E68" s="25"/>
      <c r="F68" s="9"/>
      <c r="G68" s="9"/>
      <c r="H68" s="9"/>
      <c r="I68" s="9"/>
      <c r="J68" s="9"/>
    </row>
    <row r="69" spans="1:10" ht="13.5" thickBot="1">
      <c r="A69" s="230" t="s">
        <v>28</v>
      </c>
      <c r="B69" s="231"/>
      <c r="C69" s="269"/>
      <c r="D69" s="29">
        <v>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ht="13.5" thickBot="1">
      <c r="A70" s="219" t="s">
        <v>97</v>
      </c>
      <c r="B70" s="219"/>
      <c r="C70" s="270"/>
      <c r="D70" s="145">
        <f t="shared" ref="D70:E70" si="14">SUM(D69)</f>
        <v>3</v>
      </c>
      <c r="E70" s="34">
        <f t="shared" si="14"/>
        <v>0</v>
      </c>
      <c r="F70" s="34">
        <f>SUM(F69)</f>
        <v>0</v>
      </c>
      <c r="G70" s="34">
        <f t="shared" ref="G70:J70" si="15">SUM(G69)</f>
        <v>0</v>
      </c>
      <c r="H70" s="34">
        <f t="shared" si="15"/>
        <v>0</v>
      </c>
      <c r="I70" s="34">
        <f t="shared" si="15"/>
        <v>0</v>
      </c>
      <c r="J70" s="34">
        <f t="shared" si="15"/>
        <v>0</v>
      </c>
    </row>
    <row r="71" spans="1:10" ht="13.5" thickBot="1">
      <c r="A71" s="335"/>
      <c r="B71" s="336"/>
      <c r="C71" s="337"/>
      <c r="D71" s="144"/>
      <c r="E71" s="35"/>
      <c r="F71" s="37"/>
      <c r="G71" s="37"/>
      <c r="H71" s="37"/>
      <c r="I71" s="37"/>
      <c r="J71" s="37"/>
    </row>
    <row r="72" spans="1:10" ht="13.5" thickBot="1">
      <c r="A72" s="229" t="s">
        <v>15</v>
      </c>
      <c r="B72" s="229"/>
      <c r="C72" s="229"/>
      <c r="D72" s="25"/>
      <c r="E72" s="25"/>
      <c r="F72" s="9"/>
      <c r="G72" s="9"/>
      <c r="H72" s="9"/>
      <c r="I72" s="9"/>
      <c r="J72" s="9"/>
    </row>
    <row r="73" spans="1:10" ht="13.5" thickBot="1">
      <c r="A73" s="236" t="s">
        <v>99</v>
      </c>
      <c r="B73" s="237"/>
      <c r="C73" s="334"/>
      <c r="D73" s="38">
        <v>11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ht="13.5" thickBot="1">
      <c r="A74" s="270" t="s">
        <v>16</v>
      </c>
      <c r="B74" s="271"/>
      <c r="C74" s="272"/>
      <c r="D74" s="145">
        <f t="shared" ref="D74" si="16">SUM(D73)</f>
        <v>11</v>
      </c>
      <c r="E74" s="34">
        <f>SUM(E73)</f>
        <v>0</v>
      </c>
      <c r="F74" s="34">
        <f>SUM(F73)</f>
        <v>0</v>
      </c>
      <c r="G74" s="34">
        <f t="shared" ref="G74:J74" si="17">SUM(G73)</f>
        <v>0</v>
      </c>
      <c r="H74" s="34">
        <f t="shared" si="17"/>
        <v>0</v>
      </c>
      <c r="I74" s="34">
        <f t="shared" si="17"/>
        <v>0</v>
      </c>
      <c r="J74" s="34">
        <f t="shared" si="17"/>
        <v>0</v>
      </c>
    </row>
    <row r="75" spans="1:10" ht="13.5" thickBot="1">
      <c r="A75" s="238" t="s">
        <v>17</v>
      </c>
      <c r="B75" s="238"/>
      <c r="C75" s="339"/>
      <c r="D75" s="338">
        <f>SUM(D12,D18,D27,D33,D40,D56,D62,D66,D70,D74)</f>
        <v>400</v>
      </c>
      <c r="E75" s="332">
        <f t="shared" ref="E75:J75" si="18">SUM(E74+E70+E62+E56+E40+E33+E27+E18+E12+E66)</f>
        <v>0</v>
      </c>
      <c r="F75" s="332">
        <f t="shared" si="18"/>
        <v>0</v>
      </c>
      <c r="G75" s="332">
        <f t="shared" si="18"/>
        <v>0</v>
      </c>
      <c r="H75" s="332">
        <f t="shared" si="18"/>
        <v>0</v>
      </c>
      <c r="I75" s="332">
        <f t="shared" si="18"/>
        <v>0</v>
      </c>
      <c r="J75" s="332">
        <f t="shared" si="18"/>
        <v>0</v>
      </c>
    </row>
    <row r="76" spans="1:10" ht="13.5" thickBot="1">
      <c r="A76" s="238"/>
      <c r="B76" s="238"/>
      <c r="C76" s="339"/>
      <c r="D76" s="240"/>
      <c r="E76" s="333"/>
      <c r="F76" s="333"/>
      <c r="G76" s="333"/>
      <c r="H76" s="333"/>
      <c r="I76" s="333"/>
      <c r="J76" s="333"/>
    </row>
    <row r="77" spans="1:10">
      <c r="G77"/>
      <c r="H77"/>
    </row>
    <row r="78" spans="1:10">
      <c r="G78"/>
      <c r="H78"/>
    </row>
    <row r="79" spans="1:10">
      <c r="G79"/>
      <c r="H79"/>
    </row>
    <row r="80" spans="1:10">
      <c r="G80"/>
      <c r="H80"/>
    </row>
    <row r="81" spans="7:8">
      <c r="G81"/>
      <c r="H81"/>
    </row>
    <row r="82" spans="7:8">
      <c r="G82"/>
      <c r="H82"/>
    </row>
    <row r="83" spans="7:8">
      <c r="G83"/>
      <c r="H83"/>
    </row>
    <row r="84" spans="7:8">
      <c r="G84"/>
      <c r="H84"/>
    </row>
    <row r="85" spans="7:8">
      <c r="G85"/>
      <c r="H85"/>
    </row>
    <row r="86" spans="7:8">
      <c r="G86"/>
      <c r="H86"/>
    </row>
    <row r="87" spans="7:8">
      <c r="G87"/>
      <c r="H87"/>
    </row>
    <row r="88" spans="7:8">
      <c r="G88"/>
      <c r="H88"/>
    </row>
    <row r="89" spans="7:8">
      <c r="G89"/>
      <c r="H89"/>
    </row>
    <row r="90" spans="7:8">
      <c r="G90"/>
      <c r="H90"/>
    </row>
    <row r="91" spans="7:8">
      <c r="G91"/>
      <c r="H91"/>
    </row>
    <row r="92" spans="7:8">
      <c r="G92"/>
      <c r="H92"/>
    </row>
    <row r="93" spans="7:8">
      <c r="G93"/>
      <c r="H93"/>
    </row>
    <row r="94" spans="7:8">
      <c r="G94"/>
      <c r="H94"/>
    </row>
    <row r="95" spans="7:8">
      <c r="G95"/>
      <c r="H95"/>
    </row>
    <row r="96" spans="7:8">
      <c r="G96"/>
      <c r="H96"/>
    </row>
    <row r="97" spans="7:8">
      <c r="G97"/>
      <c r="H97"/>
    </row>
    <row r="98" spans="7:8">
      <c r="G98"/>
      <c r="H98"/>
    </row>
    <row r="99" spans="7:8">
      <c r="G99"/>
      <c r="H99"/>
    </row>
    <row r="100" spans="7:8">
      <c r="G100"/>
      <c r="H100"/>
    </row>
    <row r="101" spans="7:8">
      <c r="G101"/>
      <c r="H101"/>
    </row>
    <row r="102" spans="7:8">
      <c r="G102"/>
      <c r="H102"/>
    </row>
  </sheetData>
  <mergeCells count="81">
    <mergeCell ref="A31:C31"/>
    <mergeCell ref="A29:C29"/>
    <mergeCell ref="A27:C27"/>
    <mergeCell ref="A48:C48"/>
    <mergeCell ref="A47:C47"/>
    <mergeCell ref="A39:C39"/>
    <mergeCell ref="A41:C41"/>
    <mergeCell ref="A42:C42"/>
    <mergeCell ref="A45:C45"/>
    <mergeCell ref="A40:C40"/>
    <mergeCell ref="A50:C50"/>
    <mergeCell ref="A43:C43"/>
    <mergeCell ref="A56:C56"/>
    <mergeCell ref="A37:C37"/>
    <mergeCell ref="A38:C38"/>
    <mergeCell ref="A44:C44"/>
    <mergeCell ref="A53:C53"/>
    <mergeCell ref="A46:C46"/>
    <mergeCell ref="A49:C49"/>
    <mergeCell ref="A54:C54"/>
    <mergeCell ref="A52:C52"/>
    <mergeCell ref="A3:C3"/>
    <mergeCell ref="A4:C4"/>
    <mergeCell ref="A5:C5"/>
    <mergeCell ref="A6:C6"/>
    <mergeCell ref="A36:C36"/>
    <mergeCell ref="A34:C34"/>
    <mergeCell ref="A35:C35"/>
    <mergeCell ref="A7:C7"/>
    <mergeCell ref="A8:C8"/>
    <mergeCell ref="A22:C22"/>
    <mergeCell ref="A21:C21"/>
    <mergeCell ref="A28:C28"/>
    <mergeCell ref="A33:C33"/>
    <mergeCell ref="A30:C30"/>
    <mergeCell ref="A32:C32"/>
    <mergeCell ref="A26:C26"/>
    <mergeCell ref="A2:C2"/>
    <mergeCell ref="A25:C25"/>
    <mergeCell ref="A23:C23"/>
    <mergeCell ref="A24:C24"/>
    <mergeCell ref="A17:C17"/>
    <mergeCell ref="A11:C11"/>
    <mergeCell ref="A20:C20"/>
    <mergeCell ref="A12:C12"/>
    <mergeCell ref="A16:C16"/>
    <mergeCell ref="A9:C9"/>
    <mergeCell ref="A19:C19"/>
    <mergeCell ref="A10:C10"/>
    <mergeCell ref="A13:C13"/>
    <mergeCell ref="A14:C14"/>
    <mergeCell ref="A15:C15"/>
    <mergeCell ref="A18:C18"/>
    <mergeCell ref="A57:C57"/>
    <mergeCell ref="A51:C51"/>
    <mergeCell ref="A55:C55"/>
    <mergeCell ref="A66:C66"/>
    <mergeCell ref="A63:C63"/>
    <mergeCell ref="A59:C59"/>
    <mergeCell ref="A58:C58"/>
    <mergeCell ref="A60:C60"/>
    <mergeCell ref="A61:C61"/>
    <mergeCell ref="A62:C62"/>
    <mergeCell ref="A64:C64"/>
    <mergeCell ref="A65:C65"/>
    <mergeCell ref="A67:C67"/>
    <mergeCell ref="A70:C70"/>
    <mergeCell ref="I75:I76"/>
    <mergeCell ref="J75:J76"/>
    <mergeCell ref="H75:H76"/>
    <mergeCell ref="A69:C69"/>
    <mergeCell ref="A73:C73"/>
    <mergeCell ref="A74:C74"/>
    <mergeCell ref="A71:C71"/>
    <mergeCell ref="G75:G76"/>
    <mergeCell ref="E75:E76"/>
    <mergeCell ref="F75:F76"/>
    <mergeCell ref="D75:D76"/>
    <mergeCell ref="A75:C76"/>
    <mergeCell ref="A68:C68"/>
    <mergeCell ref="A72:C72"/>
  </mergeCells>
  <phoneticPr fontId="6" type="noConversion"/>
  <pageMargins left="0.75" right="0.75" top="0.36" bottom="0.31" header="0.24" footer="0.22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28"/>
  <sheetViews>
    <sheetView zoomScaleNormal="100" workbookViewId="0">
      <selection sqref="A1:F1"/>
    </sheetView>
  </sheetViews>
  <sheetFormatPr defaultRowHeight="15"/>
  <cols>
    <col min="1" max="1" width="15.5703125" style="12" customWidth="1"/>
    <col min="2" max="2" width="26.5703125" customWidth="1"/>
    <col min="3" max="3" width="1.85546875" customWidth="1"/>
    <col min="4" max="4" width="12.7109375" customWidth="1"/>
    <col min="5" max="5" width="22.7109375" style="17" customWidth="1"/>
    <col min="6" max="6" width="15.140625" style="17" customWidth="1"/>
    <col min="7" max="7" width="13" customWidth="1"/>
    <col min="8" max="8" width="14.85546875" customWidth="1"/>
    <col min="9" max="9" width="13" customWidth="1"/>
    <col min="10" max="10" width="18.28515625" bestFit="1" customWidth="1"/>
  </cols>
  <sheetData>
    <row r="1" spans="1:10" ht="18.75" thickBot="1">
      <c r="A1" s="211" t="s">
        <v>35</v>
      </c>
      <c r="B1" s="212"/>
      <c r="C1" s="212"/>
      <c r="D1" s="212"/>
      <c r="E1" s="212"/>
      <c r="F1" s="350"/>
    </row>
    <row r="2" spans="1:10" ht="64.5" thickBot="1">
      <c r="A2" s="280" t="s">
        <v>0</v>
      </c>
      <c r="B2" s="281"/>
      <c r="C2" s="351"/>
      <c r="D2" s="24" t="s">
        <v>126</v>
      </c>
      <c r="E2" s="82" t="s">
        <v>24</v>
      </c>
      <c r="F2" s="20" t="s">
        <v>164</v>
      </c>
      <c r="G2" s="62" t="s">
        <v>163</v>
      </c>
      <c r="H2" s="62" t="s">
        <v>167</v>
      </c>
      <c r="I2" s="62" t="s">
        <v>168</v>
      </c>
      <c r="J2" s="169" t="s">
        <v>169</v>
      </c>
    </row>
    <row r="3" spans="1:10" ht="13.5" thickBot="1">
      <c r="A3" s="229" t="s">
        <v>1</v>
      </c>
      <c r="B3" s="229"/>
      <c r="C3" s="229"/>
      <c r="D3" s="25"/>
      <c r="E3" s="9"/>
      <c r="F3" s="9"/>
      <c r="G3" s="9"/>
      <c r="H3" s="9"/>
      <c r="I3" s="9"/>
      <c r="J3" s="9"/>
    </row>
    <row r="4" spans="1:10" ht="13.5" thickBot="1">
      <c r="A4" s="220" t="s">
        <v>49</v>
      </c>
      <c r="B4" s="220"/>
      <c r="C4" s="220"/>
      <c r="D4" s="27">
        <v>1</v>
      </c>
      <c r="E4" s="5">
        <v>0</v>
      </c>
      <c r="F4" s="5">
        <f>SUM(E4*2)</f>
        <v>0</v>
      </c>
      <c r="G4" s="5">
        <v>0</v>
      </c>
      <c r="H4" s="5">
        <v>0</v>
      </c>
      <c r="I4" s="5">
        <v>0</v>
      </c>
      <c r="J4" s="5">
        <v>0</v>
      </c>
    </row>
    <row r="5" spans="1:10" ht="13.5" thickBot="1">
      <c r="A5" s="220" t="s">
        <v>107</v>
      </c>
      <c r="B5" s="220"/>
      <c r="C5" s="220"/>
      <c r="D5" s="27">
        <v>1</v>
      </c>
      <c r="E5" s="5">
        <v>0</v>
      </c>
      <c r="F5" s="5">
        <f>SUM(E5*2)</f>
        <v>0</v>
      </c>
      <c r="G5" s="5">
        <v>0</v>
      </c>
      <c r="H5" s="5">
        <v>0</v>
      </c>
      <c r="I5" s="5">
        <v>0</v>
      </c>
      <c r="J5" s="5">
        <v>0</v>
      </c>
    </row>
    <row r="6" spans="1:10" ht="13.5" thickBot="1">
      <c r="A6" s="219" t="s">
        <v>2</v>
      </c>
      <c r="B6" s="219"/>
      <c r="C6" s="219"/>
      <c r="D6" s="149">
        <f>SUM(D4:D5)</f>
        <v>2</v>
      </c>
      <c r="E6" s="6">
        <f>SUM(E4:E5)</f>
        <v>0</v>
      </c>
      <c r="F6" s="6">
        <f t="shared" ref="F6:J6" si="0">SUM(F4:F5)</f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</row>
    <row r="7" spans="1:10" ht="13.5" thickBot="1">
      <c r="A7" s="335"/>
      <c r="B7" s="336"/>
      <c r="C7" s="352"/>
      <c r="D7" s="69"/>
      <c r="E7" s="40"/>
      <c r="F7" s="40"/>
      <c r="G7" s="40"/>
      <c r="H7" s="40"/>
      <c r="I7" s="40"/>
      <c r="J7" s="40"/>
    </row>
    <row r="8" spans="1:10" ht="13.5" thickBot="1">
      <c r="A8" s="229" t="s">
        <v>3</v>
      </c>
      <c r="B8" s="229"/>
      <c r="C8" s="229"/>
      <c r="D8" s="25"/>
      <c r="E8" s="9"/>
      <c r="F8" s="9"/>
      <c r="G8" s="9"/>
      <c r="H8" s="9"/>
      <c r="I8" s="9"/>
      <c r="J8" s="9"/>
    </row>
    <row r="9" spans="1:10" ht="13.5" thickBot="1">
      <c r="A9" s="220" t="s">
        <v>52</v>
      </c>
      <c r="B9" s="220"/>
      <c r="C9" s="220"/>
      <c r="D9" s="27">
        <v>1</v>
      </c>
      <c r="E9" s="5">
        <v>0</v>
      </c>
      <c r="F9" s="5">
        <f>SUM(E9*2)</f>
        <v>0</v>
      </c>
      <c r="G9" s="5">
        <v>0</v>
      </c>
      <c r="H9" s="5">
        <v>0</v>
      </c>
      <c r="I9" s="5">
        <v>0</v>
      </c>
      <c r="J9" s="5">
        <v>0</v>
      </c>
    </row>
    <row r="10" spans="1:10" ht="13.5" thickBot="1">
      <c r="A10" s="219" t="s">
        <v>4</v>
      </c>
      <c r="B10" s="219"/>
      <c r="C10" s="219"/>
      <c r="D10" s="149">
        <f>SUM(D9)</f>
        <v>1</v>
      </c>
      <c r="E10" s="6">
        <f>SUM(E9)</f>
        <v>0</v>
      </c>
      <c r="F10" s="71">
        <f>SUM(F9)</f>
        <v>0</v>
      </c>
      <c r="G10" s="6">
        <f t="shared" ref="G10:J10" si="1">SUM(G9)</f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</row>
    <row r="11" spans="1:10" ht="13.5" thickBot="1">
      <c r="A11" s="220"/>
      <c r="B11" s="220"/>
      <c r="C11" s="220"/>
      <c r="D11" s="27"/>
      <c r="E11" s="5"/>
      <c r="F11" s="5"/>
      <c r="G11" s="5"/>
      <c r="H11" s="5"/>
      <c r="I11" s="5"/>
      <c r="J11" s="5"/>
    </row>
    <row r="12" spans="1:10" ht="13.5" thickBot="1">
      <c r="A12" s="229" t="s">
        <v>5</v>
      </c>
      <c r="B12" s="229"/>
      <c r="C12" s="229"/>
      <c r="D12" s="25"/>
      <c r="E12" s="9"/>
      <c r="F12" s="9"/>
      <c r="G12" s="9"/>
      <c r="H12" s="9"/>
      <c r="I12" s="9"/>
      <c r="J12" s="9"/>
    </row>
    <row r="13" spans="1:10" ht="13.5" thickBot="1">
      <c r="A13" s="220" t="s">
        <v>101</v>
      </c>
      <c r="B13" s="220"/>
      <c r="C13" s="220"/>
      <c r="D13" s="27">
        <v>1</v>
      </c>
      <c r="E13" s="5">
        <v>0</v>
      </c>
      <c r="F13" s="5">
        <f>SUM(E13*2)</f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13.5" thickBot="1">
      <c r="A14" s="219" t="s">
        <v>6</v>
      </c>
      <c r="B14" s="219"/>
      <c r="C14" s="219"/>
      <c r="D14" s="149">
        <f>SUM(D13)</f>
        <v>1</v>
      </c>
      <c r="E14" s="6">
        <f>SUM(E13)</f>
        <v>0</v>
      </c>
      <c r="F14" s="6">
        <f t="shared" ref="F14:J14" si="2">SUM(F13)</f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</row>
    <row r="15" spans="1:10" ht="13.5" thickBot="1">
      <c r="A15" s="335"/>
      <c r="B15" s="336"/>
      <c r="C15" s="352"/>
      <c r="D15" s="69"/>
      <c r="E15" s="40"/>
      <c r="F15" s="40"/>
      <c r="G15" s="40"/>
      <c r="H15" s="40"/>
      <c r="I15" s="40"/>
      <c r="J15" s="40"/>
    </row>
    <row r="16" spans="1:10" ht="13.5" thickBot="1">
      <c r="A16" s="229" t="s">
        <v>9</v>
      </c>
      <c r="B16" s="229"/>
      <c r="C16" s="229"/>
      <c r="D16" s="25"/>
      <c r="E16" s="9"/>
      <c r="F16" s="9"/>
      <c r="G16" s="9"/>
      <c r="H16" s="9"/>
      <c r="I16" s="9"/>
      <c r="J16" s="9"/>
    </row>
    <row r="17" spans="1:10" ht="13.5" thickBot="1">
      <c r="A17" s="220" t="s">
        <v>62</v>
      </c>
      <c r="B17" s="220"/>
      <c r="C17" s="220"/>
      <c r="D17" s="27">
        <v>1</v>
      </c>
      <c r="E17" s="5">
        <v>0</v>
      </c>
      <c r="F17" s="5">
        <f>SUM(E17*2)</f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3.5" thickBot="1">
      <c r="A18" s="219" t="s">
        <v>10</v>
      </c>
      <c r="B18" s="219"/>
      <c r="C18" s="219"/>
      <c r="D18" s="149">
        <f>SUM(D17)</f>
        <v>1</v>
      </c>
      <c r="E18" s="6">
        <f>SUM(E17)</f>
        <v>0</v>
      </c>
      <c r="F18" s="71">
        <f>SUM(F17)</f>
        <v>0</v>
      </c>
      <c r="G18" s="6">
        <f t="shared" ref="G18:J18" si="3">SUM(G17)</f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</row>
    <row r="19" spans="1:10" ht="13.5" thickBot="1">
      <c r="A19" s="220"/>
      <c r="B19" s="220"/>
      <c r="C19" s="220"/>
      <c r="D19" s="29"/>
      <c r="E19" s="5"/>
      <c r="F19" s="5"/>
      <c r="G19" s="5"/>
      <c r="H19" s="5"/>
      <c r="I19" s="5"/>
      <c r="J19" s="5"/>
    </row>
    <row r="20" spans="1:10" ht="13.5" thickBot="1">
      <c r="A20" s="229" t="s">
        <v>13</v>
      </c>
      <c r="B20" s="229"/>
      <c r="C20" s="266"/>
      <c r="D20" s="47"/>
      <c r="E20" s="9"/>
      <c r="F20" s="9"/>
      <c r="G20" s="9"/>
      <c r="H20" s="9"/>
      <c r="I20" s="9"/>
      <c r="J20" s="9"/>
    </row>
    <row r="21" spans="1:10" ht="13.5" thickBot="1">
      <c r="A21" s="220" t="s">
        <v>158</v>
      </c>
      <c r="B21" s="220"/>
      <c r="C21" s="220"/>
      <c r="D21" s="27">
        <v>1</v>
      </c>
      <c r="E21" s="5">
        <v>0</v>
      </c>
      <c r="F21" s="5">
        <f>SUM(E21*2)</f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3.5" thickBot="1">
      <c r="A22" s="343" t="s">
        <v>14</v>
      </c>
      <c r="B22" s="343"/>
      <c r="C22" s="343"/>
      <c r="D22" s="148">
        <f>SUM(D21)</f>
        <v>1</v>
      </c>
      <c r="E22" s="10">
        <f>SUM(E21)</f>
        <v>0</v>
      </c>
      <c r="F22" s="10">
        <f t="shared" ref="F22:J22" si="4">SUM(F21)</f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</row>
    <row r="23" spans="1:10" ht="13.5" thickBot="1">
      <c r="A23" s="340"/>
      <c r="B23" s="341"/>
      <c r="C23" s="342"/>
      <c r="D23" s="106"/>
      <c r="E23" s="92"/>
      <c r="F23" s="92"/>
      <c r="G23" s="92"/>
      <c r="H23" s="92"/>
      <c r="I23" s="92"/>
      <c r="J23" s="92"/>
    </row>
    <row r="24" spans="1:10" ht="13.5" thickBot="1">
      <c r="A24" s="344" t="s">
        <v>139</v>
      </c>
      <c r="B24" s="345"/>
      <c r="C24" s="345"/>
      <c r="D24" s="47"/>
      <c r="E24" s="184"/>
      <c r="F24" s="185"/>
      <c r="G24" s="108"/>
      <c r="H24" s="108"/>
      <c r="I24" s="108"/>
      <c r="J24" s="108"/>
    </row>
    <row r="25" spans="1:10" ht="13.5" thickBot="1">
      <c r="A25" s="218" t="s">
        <v>140</v>
      </c>
      <c r="B25" s="218"/>
      <c r="C25" s="252"/>
      <c r="D25" s="31">
        <v>1</v>
      </c>
      <c r="E25" s="150">
        <v>0</v>
      </c>
      <c r="F25" s="5">
        <f>SUM(E25*2)</f>
        <v>0</v>
      </c>
      <c r="G25" s="147">
        <v>0</v>
      </c>
      <c r="H25" s="147">
        <v>0</v>
      </c>
      <c r="I25" s="147">
        <v>0</v>
      </c>
      <c r="J25" s="147">
        <v>0</v>
      </c>
    </row>
    <row r="26" spans="1:10" ht="13.5" thickBot="1">
      <c r="A26" s="219" t="s">
        <v>141</v>
      </c>
      <c r="B26" s="219"/>
      <c r="C26" s="219"/>
      <c r="D26" s="145">
        <f>SUM(D25)</f>
        <v>1</v>
      </c>
      <c r="E26" s="43">
        <f>SUM(E25)</f>
        <v>0</v>
      </c>
      <c r="F26" s="43">
        <f>SUM(F25)</f>
        <v>0</v>
      </c>
      <c r="G26" s="43">
        <f t="shared" ref="G26:J26" si="5">SUM(G25)</f>
        <v>0</v>
      </c>
      <c r="H26" s="43">
        <f t="shared" si="5"/>
        <v>0</v>
      </c>
      <c r="I26" s="43">
        <f t="shared" si="5"/>
        <v>0</v>
      </c>
      <c r="J26" s="43">
        <f t="shared" si="5"/>
        <v>0</v>
      </c>
    </row>
    <row r="27" spans="1:10" ht="13.5" thickBot="1">
      <c r="A27" s="238" t="s">
        <v>17</v>
      </c>
      <c r="B27" s="238"/>
      <c r="C27" s="339"/>
      <c r="D27" s="355">
        <f t="shared" ref="D27:E27" si="6">SUM(D26+D22+D18+D14+D10+D6)</f>
        <v>7</v>
      </c>
      <c r="E27" s="353">
        <f t="shared" si="6"/>
        <v>0</v>
      </c>
      <c r="F27" s="353">
        <f>SUM(F26+F22+F18+F14+F10+F6)</f>
        <v>0</v>
      </c>
      <c r="G27" s="353">
        <f>SUM(G26+G22+G18+G14+G10+G6)</f>
        <v>0</v>
      </c>
      <c r="H27" s="353">
        <f t="shared" ref="H27:J27" si="7">SUM(H26+H22+H18+H14+H10+H6)</f>
        <v>0</v>
      </c>
      <c r="I27" s="353">
        <f t="shared" si="7"/>
        <v>0</v>
      </c>
      <c r="J27" s="353">
        <f t="shared" si="7"/>
        <v>0</v>
      </c>
    </row>
    <row r="28" spans="1:10" ht="13.5" thickBot="1">
      <c r="A28" s="238"/>
      <c r="B28" s="238"/>
      <c r="C28" s="339"/>
      <c r="D28" s="356"/>
      <c r="E28" s="354"/>
      <c r="F28" s="354"/>
      <c r="G28" s="354"/>
      <c r="H28" s="354"/>
      <c r="I28" s="354"/>
      <c r="J28" s="354"/>
    </row>
  </sheetData>
  <mergeCells count="34">
    <mergeCell ref="I27:I28"/>
    <mergeCell ref="J27:J28"/>
    <mergeCell ref="A24:C24"/>
    <mergeCell ref="A25:C25"/>
    <mergeCell ref="A26:C26"/>
    <mergeCell ref="G27:G28"/>
    <mergeCell ref="H27:H28"/>
    <mergeCell ref="A27:C28"/>
    <mergeCell ref="E27:E28"/>
    <mergeCell ref="F27:F28"/>
    <mergeCell ref="D27:D28"/>
    <mergeCell ref="A23:C23"/>
    <mergeCell ref="A18:C18"/>
    <mergeCell ref="A19:C19"/>
    <mergeCell ref="A20:C20"/>
    <mergeCell ref="A21:C21"/>
    <mergeCell ref="A22:C22"/>
    <mergeCell ref="A15:C15"/>
    <mergeCell ref="A11:C11"/>
    <mergeCell ref="A16:C16"/>
    <mergeCell ref="A17:C17"/>
    <mergeCell ref="A12:C12"/>
    <mergeCell ref="A13:C13"/>
    <mergeCell ref="A14:C14"/>
    <mergeCell ref="A1:F1"/>
    <mergeCell ref="A2:C2"/>
    <mergeCell ref="A9:C9"/>
    <mergeCell ref="A10:C10"/>
    <mergeCell ref="A3:C3"/>
    <mergeCell ref="A4:C4"/>
    <mergeCell ref="A6:C6"/>
    <mergeCell ref="A7:C7"/>
    <mergeCell ref="A5:C5"/>
    <mergeCell ref="A8:C8"/>
  </mergeCells>
  <phoneticPr fontId="6" type="noConversion"/>
  <pageMargins left="0.75" right="0.75" top="0.28999999999999998" bottom="0.28000000000000003" header="0.2" footer="0.19"/>
  <pageSetup scale="71" orientation="portrait" r:id="rId1"/>
  <headerFooter alignWithMargins="0"/>
  <colBreaks count="1" manualBreakCount="1">
    <brk id="8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67"/>
  <sheetViews>
    <sheetView zoomScaleNormal="100" workbookViewId="0">
      <selection activeCell="F4" sqref="F4"/>
    </sheetView>
  </sheetViews>
  <sheetFormatPr defaultRowHeight="15"/>
  <cols>
    <col min="1" max="1" width="15.5703125" style="12" customWidth="1"/>
    <col min="2" max="2" width="26.5703125" customWidth="1"/>
    <col min="3" max="3" width="1.85546875" customWidth="1"/>
    <col min="4" max="4" width="10.28515625" customWidth="1"/>
    <col min="5" max="5" width="20.7109375" style="17" customWidth="1"/>
    <col min="6" max="6" width="15.5703125" style="17" customWidth="1"/>
    <col min="7" max="7" width="18.7109375" bestFit="1" customWidth="1"/>
    <col min="8" max="8" width="18.28515625" bestFit="1" customWidth="1"/>
    <col min="9" max="9" width="18.7109375" bestFit="1" customWidth="1"/>
    <col min="10" max="10" width="18.28515625" bestFit="1" customWidth="1"/>
  </cols>
  <sheetData>
    <row r="1" spans="1:10" ht="18.75" thickBot="1">
      <c r="A1" s="211" t="s">
        <v>184</v>
      </c>
      <c r="B1" s="246"/>
      <c r="C1" s="246"/>
      <c r="D1" s="246"/>
      <c r="E1" s="246"/>
      <c r="F1" s="246"/>
      <c r="G1" s="246"/>
      <c r="H1" s="246"/>
      <c r="I1" s="246"/>
      <c r="J1" s="265"/>
    </row>
    <row r="2" spans="1:10" ht="39" thickBot="1">
      <c r="A2" s="280" t="s">
        <v>0</v>
      </c>
      <c r="B2" s="281"/>
      <c r="C2" s="351"/>
      <c r="D2" s="24" t="s">
        <v>38</v>
      </c>
      <c r="E2" s="23" t="s">
        <v>18</v>
      </c>
      <c r="F2" s="152" t="s">
        <v>164</v>
      </c>
      <c r="G2" s="62" t="s">
        <v>163</v>
      </c>
      <c r="H2" s="62" t="s">
        <v>167</v>
      </c>
      <c r="I2" s="62" t="s">
        <v>168</v>
      </c>
      <c r="J2" s="169" t="s">
        <v>169</v>
      </c>
    </row>
    <row r="3" spans="1:10" ht="13.5" thickBot="1">
      <c r="A3" s="229" t="s">
        <v>1</v>
      </c>
      <c r="B3" s="229"/>
      <c r="C3" s="229"/>
      <c r="D3" s="25"/>
      <c r="E3" s="3"/>
      <c r="F3" s="3"/>
      <c r="G3" s="3"/>
      <c r="H3" s="3"/>
      <c r="I3" s="3"/>
      <c r="J3" s="3"/>
    </row>
    <row r="4" spans="1:10" ht="13.5" thickBot="1">
      <c r="A4" s="220" t="s">
        <v>45</v>
      </c>
      <c r="B4" s="220"/>
      <c r="C4" s="220"/>
      <c r="D4" s="27">
        <v>90</v>
      </c>
      <c r="E4" s="5">
        <v>0</v>
      </c>
      <c r="F4" s="5">
        <f t="shared" ref="F4:F9" si="0">SUM(D4*E4)</f>
        <v>0</v>
      </c>
      <c r="G4" s="5">
        <v>0</v>
      </c>
      <c r="H4" s="5">
        <v>0</v>
      </c>
      <c r="I4" s="5">
        <v>0</v>
      </c>
      <c r="J4" s="5">
        <v>0</v>
      </c>
    </row>
    <row r="5" spans="1:10" ht="13.5" thickBot="1">
      <c r="A5" s="220" t="s">
        <v>46</v>
      </c>
      <c r="B5" s="220"/>
      <c r="C5" s="220"/>
      <c r="D5" s="27">
        <v>39</v>
      </c>
      <c r="E5" s="5">
        <v>0</v>
      </c>
      <c r="F5" s="5">
        <f t="shared" si="0"/>
        <v>0</v>
      </c>
      <c r="G5" s="5">
        <v>0</v>
      </c>
      <c r="H5" s="5">
        <v>0</v>
      </c>
      <c r="I5" s="5">
        <v>0</v>
      </c>
      <c r="J5" s="5">
        <v>0</v>
      </c>
    </row>
    <row r="6" spans="1:10" ht="13.5" thickBot="1">
      <c r="A6" s="220" t="s">
        <v>47</v>
      </c>
      <c r="B6" s="220"/>
      <c r="C6" s="220"/>
      <c r="D6" s="27">
        <v>33</v>
      </c>
      <c r="E6" s="5">
        <v>0</v>
      </c>
      <c r="F6" s="5">
        <f t="shared" si="0"/>
        <v>0</v>
      </c>
      <c r="G6" s="5">
        <v>0</v>
      </c>
      <c r="H6" s="5">
        <v>0</v>
      </c>
      <c r="I6" s="5">
        <v>0</v>
      </c>
      <c r="J6" s="5">
        <v>0</v>
      </c>
    </row>
    <row r="7" spans="1:10" ht="13.5" thickBot="1">
      <c r="A7" s="220" t="s">
        <v>48</v>
      </c>
      <c r="B7" s="220"/>
      <c r="C7" s="220"/>
      <c r="D7" s="27">
        <v>75</v>
      </c>
      <c r="E7" s="5">
        <v>0</v>
      </c>
      <c r="F7" s="5">
        <f t="shared" si="0"/>
        <v>0</v>
      </c>
      <c r="G7" s="5">
        <v>0</v>
      </c>
      <c r="H7" s="5">
        <v>0</v>
      </c>
      <c r="I7" s="5">
        <v>0</v>
      </c>
      <c r="J7" s="5">
        <v>0</v>
      </c>
    </row>
    <row r="8" spans="1:10" s="53" customFormat="1" ht="13.5" thickBot="1">
      <c r="A8" s="359" t="s">
        <v>70</v>
      </c>
      <c r="B8" s="360"/>
      <c r="C8" s="361"/>
      <c r="D8" s="27">
        <v>3</v>
      </c>
      <c r="E8" s="5">
        <v>0</v>
      </c>
      <c r="F8" s="5">
        <f t="shared" si="0"/>
        <v>0</v>
      </c>
      <c r="G8" s="5">
        <v>0</v>
      </c>
      <c r="H8" s="5">
        <v>0</v>
      </c>
      <c r="I8" s="5">
        <v>0</v>
      </c>
      <c r="J8" s="5">
        <v>0</v>
      </c>
    </row>
    <row r="9" spans="1:10" ht="13.5" thickBot="1">
      <c r="A9" s="220" t="s">
        <v>49</v>
      </c>
      <c r="B9" s="220"/>
      <c r="C9" s="220"/>
      <c r="D9" s="27">
        <v>10</v>
      </c>
      <c r="E9" s="5">
        <v>0</v>
      </c>
      <c r="F9" s="5">
        <f t="shared" si="0"/>
        <v>0</v>
      </c>
      <c r="G9" s="5">
        <v>0</v>
      </c>
      <c r="H9" s="5">
        <v>0</v>
      </c>
      <c r="I9" s="5">
        <v>0</v>
      </c>
      <c r="J9" s="5">
        <v>0</v>
      </c>
    </row>
    <row r="10" spans="1:10" ht="13.5" thickBot="1">
      <c r="A10" s="270" t="s">
        <v>2</v>
      </c>
      <c r="B10" s="271"/>
      <c r="C10" s="272"/>
      <c r="D10" s="142">
        <f t="shared" ref="D10:E10" si="1">SUM(D4:D9)</f>
        <v>250</v>
      </c>
      <c r="E10" s="71">
        <f t="shared" si="1"/>
        <v>0</v>
      </c>
      <c r="F10" s="71">
        <f>SUM(F4:F9)</f>
        <v>0</v>
      </c>
      <c r="G10" s="71">
        <f t="shared" ref="G10:J10" si="2">SUM(G4:G9)</f>
        <v>0</v>
      </c>
      <c r="H10" s="71">
        <f t="shared" si="2"/>
        <v>0</v>
      </c>
      <c r="I10" s="71">
        <f t="shared" si="2"/>
        <v>0</v>
      </c>
      <c r="J10" s="186">
        <f t="shared" si="2"/>
        <v>0</v>
      </c>
    </row>
    <row r="11" spans="1:10" ht="13.5" thickBot="1">
      <c r="A11" s="230"/>
      <c r="B11" s="231"/>
      <c r="C11" s="269"/>
      <c r="D11" s="27"/>
      <c r="E11" s="5"/>
      <c r="F11" s="5"/>
      <c r="G11" s="5"/>
      <c r="H11" s="5"/>
      <c r="I11" s="5"/>
      <c r="J11" s="5"/>
    </row>
    <row r="12" spans="1:10" ht="13.5" thickBot="1">
      <c r="A12" s="266" t="s">
        <v>3</v>
      </c>
      <c r="B12" s="267"/>
      <c r="C12" s="268"/>
      <c r="D12" s="117"/>
      <c r="E12" s="3"/>
      <c r="F12" s="3"/>
      <c r="G12" s="3"/>
      <c r="H12" s="3"/>
      <c r="I12" s="3"/>
      <c r="J12" s="3"/>
    </row>
    <row r="13" spans="1:10" ht="13.5" thickBot="1">
      <c r="A13" s="230" t="s">
        <v>40</v>
      </c>
      <c r="B13" s="231"/>
      <c r="C13" s="269"/>
      <c r="D13" s="27">
        <v>2</v>
      </c>
      <c r="E13" s="5">
        <v>0</v>
      </c>
      <c r="F13" s="5">
        <f t="shared" ref="F13:F15" si="3">SUM(D13*E13)</f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13.5" thickBot="1">
      <c r="A14" s="230" t="s">
        <v>42</v>
      </c>
      <c r="B14" s="231"/>
      <c r="C14" s="269"/>
      <c r="D14" s="27">
        <v>3</v>
      </c>
      <c r="E14" s="5">
        <v>0</v>
      </c>
      <c r="F14" s="5">
        <f t="shared" si="3"/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13.5" thickBot="1">
      <c r="A15" s="230" t="s">
        <v>106</v>
      </c>
      <c r="B15" s="231"/>
      <c r="C15" s="269"/>
      <c r="D15" s="27">
        <v>57</v>
      </c>
      <c r="E15" s="5">
        <v>0</v>
      </c>
      <c r="F15" s="5">
        <f t="shared" si="3"/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3.5" thickBot="1">
      <c r="A16" s="270" t="s">
        <v>4</v>
      </c>
      <c r="B16" s="271"/>
      <c r="C16" s="272"/>
      <c r="D16" s="142">
        <f t="shared" ref="D16:E16" si="4">SUM(D13:D15)</f>
        <v>62</v>
      </c>
      <c r="E16" s="71">
        <f t="shared" si="4"/>
        <v>0</v>
      </c>
      <c r="F16" s="71">
        <f>SUM(F13:F15)</f>
        <v>0</v>
      </c>
      <c r="G16" s="71">
        <f t="shared" ref="G16:J16" si="5">SUM(G13:G15)</f>
        <v>0</v>
      </c>
      <c r="H16" s="71">
        <f t="shared" si="5"/>
        <v>0</v>
      </c>
      <c r="I16" s="71">
        <f t="shared" si="5"/>
        <v>0</v>
      </c>
      <c r="J16" s="186">
        <f t="shared" si="5"/>
        <v>0</v>
      </c>
    </row>
    <row r="17" spans="1:10" ht="13.5" thickBot="1">
      <c r="A17" s="230"/>
      <c r="B17" s="231"/>
      <c r="C17" s="269"/>
      <c r="D17" s="27"/>
      <c r="E17" s="5"/>
      <c r="F17" s="5"/>
      <c r="G17" s="5"/>
      <c r="H17" s="5"/>
      <c r="I17" s="5"/>
      <c r="J17" s="5"/>
    </row>
    <row r="18" spans="1:10" ht="13.5" thickBot="1">
      <c r="A18" s="266" t="s">
        <v>5</v>
      </c>
      <c r="B18" s="267"/>
      <c r="C18" s="268"/>
      <c r="D18" s="117"/>
      <c r="E18" s="3"/>
      <c r="F18" s="3"/>
      <c r="G18" s="3"/>
      <c r="H18" s="3"/>
      <c r="I18" s="3"/>
      <c r="J18" s="3"/>
    </row>
    <row r="19" spans="1:10" ht="13.5" thickBot="1">
      <c r="A19" s="362" t="s">
        <v>53</v>
      </c>
      <c r="B19" s="363"/>
      <c r="C19" s="364"/>
      <c r="D19" s="27">
        <v>6</v>
      </c>
      <c r="E19" s="5">
        <v>0</v>
      </c>
      <c r="F19" s="5">
        <f t="shared" ref="F19:F23" si="6">SUM(D19*E19)</f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3.5" thickBot="1">
      <c r="A20" s="365" t="s">
        <v>72</v>
      </c>
      <c r="B20" s="366"/>
      <c r="C20" s="367"/>
      <c r="D20" s="27">
        <v>5</v>
      </c>
      <c r="E20" s="5">
        <v>0</v>
      </c>
      <c r="F20" s="5">
        <f t="shared" si="6"/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3.5" thickBot="1">
      <c r="A21" s="368" t="s">
        <v>54</v>
      </c>
      <c r="B21" s="369"/>
      <c r="C21" s="370"/>
      <c r="D21" s="27">
        <v>83</v>
      </c>
      <c r="E21" s="5">
        <v>0</v>
      </c>
      <c r="F21" s="5">
        <f t="shared" si="6"/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3.5" thickBot="1">
      <c r="A22" s="230" t="s">
        <v>55</v>
      </c>
      <c r="B22" s="231"/>
      <c r="C22" s="269"/>
      <c r="D22" s="27">
        <v>6</v>
      </c>
      <c r="E22" s="5">
        <v>0</v>
      </c>
      <c r="F22" s="5">
        <f t="shared" si="6"/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3" customFormat="1" ht="13.5" thickBot="1">
      <c r="A23" s="230" t="s">
        <v>58</v>
      </c>
      <c r="B23" s="231"/>
      <c r="C23" s="269"/>
      <c r="D23" s="27">
        <v>4</v>
      </c>
      <c r="E23" s="5">
        <v>0</v>
      </c>
      <c r="F23" s="5">
        <f t="shared" si="6"/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3.5" thickBot="1">
      <c r="A24" s="270" t="s">
        <v>6</v>
      </c>
      <c r="B24" s="271"/>
      <c r="C24" s="272"/>
      <c r="D24" s="142">
        <f t="shared" ref="D24:E24" si="7">SUM(D19:D23)</f>
        <v>104</v>
      </c>
      <c r="E24" s="71">
        <f t="shared" si="7"/>
        <v>0</v>
      </c>
      <c r="F24" s="71">
        <f>SUM(F19:F23)</f>
        <v>0</v>
      </c>
      <c r="G24" s="71">
        <f t="shared" ref="G24:J24" si="8">SUM(G19:G23)</f>
        <v>0</v>
      </c>
      <c r="H24" s="71">
        <f t="shared" si="8"/>
        <v>0</v>
      </c>
      <c r="I24" s="71">
        <f t="shared" si="8"/>
        <v>0</v>
      </c>
      <c r="J24" s="186">
        <f t="shared" si="8"/>
        <v>0</v>
      </c>
    </row>
    <row r="25" spans="1:10" ht="13.5" thickBot="1">
      <c r="A25" s="230"/>
      <c r="B25" s="231"/>
      <c r="C25" s="269"/>
      <c r="D25" s="27"/>
      <c r="E25" s="5"/>
      <c r="F25" s="5"/>
      <c r="G25" s="5"/>
      <c r="H25" s="5"/>
      <c r="I25" s="5"/>
      <c r="J25" s="5"/>
    </row>
    <row r="26" spans="1:10" ht="13.5" thickBot="1">
      <c r="A26" s="266" t="s">
        <v>7</v>
      </c>
      <c r="B26" s="267"/>
      <c r="C26" s="268"/>
      <c r="D26" s="117"/>
      <c r="E26" s="3"/>
      <c r="F26" s="3"/>
      <c r="G26" s="3"/>
      <c r="H26" s="3"/>
      <c r="I26" s="3"/>
      <c r="J26" s="3"/>
    </row>
    <row r="27" spans="1:10" ht="13.5" thickBot="1">
      <c r="A27" s="230" t="s">
        <v>59</v>
      </c>
      <c r="B27" s="231"/>
      <c r="C27" s="269"/>
      <c r="D27" s="27">
        <v>103</v>
      </c>
      <c r="E27" s="5">
        <v>0</v>
      </c>
      <c r="F27" s="5">
        <f t="shared" ref="F27:F29" si="9">SUM(D27*E27)</f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3.5" thickBot="1">
      <c r="A28" s="230" t="s">
        <v>43</v>
      </c>
      <c r="B28" s="231"/>
      <c r="C28" s="269"/>
      <c r="D28" s="27">
        <v>6</v>
      </c>
      <c r="E28" s="5">
        <v>0</v>
      </c>
      <c r="F28" s="5">
        <f t="shared" si="9"/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13.5" thickBot="1">
      <c r="A29" s="230" t="s">
        <v>60</v>
      </c>
      <c r="B29" s="231"/>
      <c r="C29" s="269"/>
      <c r="D29" s="27">
        <v>7</v>
      </c>
      <c r="E29" s="5">
        <v>0</v>
      </c>
      <c r="F29" s="5">
        <f t="shared" si="9"/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3.5" thickBot="1">
      <c r="A30" s="270" t="s">
        <v>8</v>
      </c>
      <c r="B30" s="271"/>
      <c r="C30" s="272"/>
      <c r="D30" s="142">
        <f t="shared" ref="D30:E30" si="10">SUM(D27:D29)</f>
        <v>116</v>
      </c>
      <c r="E30" s="71">
        <f t="shared" si="10"/>
        <v>0</v>
      </c>
      <c r="F30" s="71">
        <f>SUM(F27:F29)</f>
        <v>0</v>
      </c>
      <c r="G30" s="71">
        <f t="shared" ref="G30:J30" si="11">SUM(G27:G29)</f>
        <v>0</v>
      </c>
      <c r="H30" s="71">
        <f t="shared" si="11"/>
        <v>0</v>
      </c>
      <c r="I30" s="71">
        <f t="shared" si="11"/>
        <v>0</v>
      </c>
      <c r="J30" s="186">
        <f t="shared" si="11"/>
        <v>0</v>
      </c>
    </row>
    <row r="31" spans="1:10" ht="13.5" thickBot="1">
      <c r="A31" s="230"/>
      <c r="B31" s="231"/>
      <c r="C31" s="269"/>
      <c r="D31" s="27"/>
      <c r="E31" s="5"/>
      <c r="F31" s="5"/>
      <c r="G31" s="5"/>
      <c r="H31" s="5"/>
      <c r="I31" s="5"/>
      <c r="J31" s="5"/>
    </row>
    <row r="32" spans="1:10" ht="13.5" thickBot="1">
      <c r="A32" s="266" t="s">
        <v>9</v>
      </c>
      <c r="B32" s="267"/>
      <c r="C32" s="268"/>
      <c r="D32" s="117"/>
      <c r="E32" s="3"/>
      <c r="F32" s="3"/>
      <c r="G32" s="3"/>
      <c r="H32" s="3"/>
      <c r="I32" s="3"/>
      <c r="J32" s="3"/>
    </row>
    <row r="33" spans="1:10" ht="13.5" thickBot="1">
      <c r="A33" s="230" t="s">
        <v>61</v>
      </c>
      <c r="B33" s="231"/>
      <c r="C33" s="269"/>
      <c r="D33" s="27">
        <v>3</v>
      </c>
      <c r="E33" s="5">
        <v>0</v>
      </c>
      <c r="F33" s="5">
        <f t="shared" ref="F33:F34" si="12">SUM(D33*E33)</f>
        <v>0</v>
      </c>
      <c r="G33" s="5">
        <v>0</v>
      </c>
      <c r="H33" s="5">
        <v>0</v>
      </c>
      <c r="I33" s="5">
        <v>0</v>
      </c>
      <c r="J33" s="5">
        <v>0</v>
      </c>
    </row>
    <row r="34" spans="1:10" ht="13.5" thickBot="1">
      <c r="A34" s="230" t="s">
        <v>105</v>
      </c>
      <c r="B34" s="231"/>
      <c r="C34" s="269"/>
      <c r="D34" s="27">
        <v>126</v>
      </c>
      <c r="E34" s="5">
        <v>0</v>
      </c>
      <c r="F34" s="5">
        <f t="shared" si="12"/>
        <v>0</v>
      </c>
      <c r="G34" s="5">
        <v>0</v>
      </c>
      <c r="H34" s="5">
        <v>0</v>
      </c>
      <c r="I34" s="5">
        <v>0</v>
      </c>
      <c r="J34" s="5">
        <v>0</v>
      </c>
    </row>
    <row r="35" spans="1:10" ht="13.5" thickBot="1">
      <c r="A35" s="270" t="s">
        <v>10</v>
      </c>
      <c r="B35" s="271"/>
      <c r="C35" s="272"/>
      <c r="D35" s="142">
        <f t="shared" ref="D35:E35" si="13">SUM(D33:D34)</f>
        <v>129</v>
      </c>
      <c r="E35" s="71">
        <f t="shared" si="13"/>
        <v>0</v>
      </c>
      <c r="F35" s="71">
        <f>SUM(F33:F34)</f>
        <v>0</v>
      </c>
      <c r="G35" s="71">
        <f t="shared" ref="G35:J35" si="14">SUM(G33:G34)</f>
        <v>0</v>
      </c>
      <c r="H35" s="71">
        <f t="shared" si="14"/>
        <v>0</v>
      </c>
      <c r="I35" s="71">
        <f t="shared" si="14"/>
        <v>0</v>
      </c>
      <c r="J35" s="186">
        <f t="shared" si="14"/>
        <v>0</v>
      </c>
    </row>
    <row r="36" spans="1:10" ht="13.5" thickBot="1">
      <c r="A36" s="230"/>
      <c r="B36" s="231"/>
      <c r="C36" s="269"/>
      <c r="D36" s="27"/>
      <c r="E36" s="5"/>
      <c r="F36" s="5"/>
      <c r="G36" s="5"/>
      <c r="H36" s="5"/>
      <c r="I36" s="5"/>
      <c r="J36" s="5"/>
    </row>
    <row r="37" spans="1:10" ht="13.5" thickBot="1">
      <c r="A37" s="266" t="s">
        <v>11</v>
      </c>
      <c r="B37" s="267"/>
      <c r="C37" s="268"/>
      <c r="D37" s="117"/>
      <c r="E37" s="3"/>
      <c r="F37" s="3"/>
      <c r="G37" s="3"/>
      <c r="H37" s="3"/>
      <c r="I37" s="3"/>
      <c r="J37" s="3"/>
    </row>
    <row r="38" spans="1:10" ht="13.5" thickBot="1">
      <c r="A38" s="230" t="s">
        <v>94</v>
      </c>
      <c r="B38" s="231"/>
      <c r="C38" s="269"/>
      <c r="D38" s="27">
        <v>2</v>
      </c>
      <c r="E38" s="5">
        <v>0</v>
      </c>
      <c r="F38" s="5">
        <f t="shared" ref="F38:F43" si="15">SUM(D38*E38)</f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13.5" thickBot="1">
      <c r="A39" s="230" t="s">
        <v>27</v>
      </c>
      <c r="B39" s="231"/>
      <c r="C39" s="269"/>
      <c r="D39" s="27">
        <v>5</v>
      </c>
      <c r="E39" s="5">
        <v>0</v>
      </c>
      <c r="F39" s="5">
        <f t="shared" ref="F39" si="16">SUM(D39*E39)</f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13.5" thickBot="1">
      <c r="A40" s="230" t="s">
        <v>64</v>
      </c>
      <c r="B40" s="231"/>
      <c r="C40" s="269"/>
      <c r="D40" s="27">
        <v>2</v>
      </c>
      <c r="E40" s="5">
        <v>0</v>
      </c>
      <c r="F40" s="5">
        <f>SUM(D40*E40)</f>
        <v>0</v>
      </c>
      <c r="G40" s="5">
        <v>0</v>
      </c>
      <c r="H40" s="5">
        <v>0</v>
      </c>
      <c r="I40" s="5">
        <v>0</v>
      </c>
      <c r="J40" s="5">
        <v>0</v>
      </c>
    </row>
    <row r="41" spans="1:10" ht="13.5" thickBot="1">
      <c r="A41" s="220" t="s">
        <v>114</v>
      </c>
      <c r="B41" s="220"/>
      <c r="C41" s="220"/>
      <c r="D41" s="27">
        <v>3</v>
      </c>
      <c r="E41" s="5">
        <v>0</v>
      </c>
      <c r="F41" s="5">
        <f t="shared" si="15"/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3.5" thickBot="1">
      <c r="A42" s="220" t="s">
        <v>115</v>
      </c>
      <c r="B42" s="220"/>
      <c r="C42" s="220"/>
      <c r="D42" s="27">
        <v>3</v>
      </c>
      <c r="E42" s="5">
        <v>0</v>
      </c>
      <c r="F42" s="5">
        <f t="shared" si="15"/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13.5" thickBot="1">
      <c r="A43" s="220" t="s">
        <v>116</v>
      </c>
      <c r="B43" s="220"/>
      <c r="C43" s="220"/>
      <c r="D43" s="27">
        <v>3</v>
      </c>
      <c r="E43" s="5">
        <v>0</v>
      </c>
      <c r="F43" s="5">
        <f t="shared" si="15"/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13.5" thickBot="1">
      <c r="A44" s="220" t="s">
        <v>143</v>
      </c>
      <c r="B44" s="220"/>
      <c r="C44" s="220"/>
      <c r="D44" s="68">
        <v>4</v>
      </c>
      <c r="E44" s="5">
        <v>0</v>
      </c>
      <c r="F44" s="5">
        <f t="shared" ref="F44" si="17">SUM(D44*E44)</f>
        <v>0</v>
      </c>
      <c r="G44" s="5">
        <v>0</v>
      </c>
      <c r="H44" s="5">
        <v>0</v>
      </c>
      <c r="I44" s="5">
        <v>0</v>
      </c>
      <c r="J44" s="5">
        <v>0</v>
      </c>
    </row>
    <row r="45" spans="1:10" ht="13.5" thickBot="1">
      <c r="A45" s="220" t="s">
        <v>185</v>
      </c>
      <c r="B45" s="220"/>
      <c r="C45" s="220"/>
      <c r="D45" s="68">
        <v>4</v>
      </c>
      <c r="E45" s="5">
        <v>0</v>
      </c>
      <c r="F45" s="5">
        <f t="shared" ref="F45" si="18">SUM(D45*E45)</f>
        <v>0</v>
      </c>
      <c r="G45" s="5">
        <v>0</v>
      </c>
      <c r="H45" s="5">
        <v>0</v>
      </c>
      <c r="I45" s="5">
        <v>0</v>
      </c>
      <c r="J45" s="5">
        <v>0</v>
      </c>
    </row>
    <row r="46" spans="1:10" ht="13.5" thickBot="1">
      <c r="A46" s="220" t="s">
        <v>120</v>
      </c>
      <c r="B46" s="220"/>
      <c r="C46" s="220"/>
      <c r="D46" s="68">
        <v>4</v>
      </c>
      <c r="E46" s="5">
        <v>0</v>
      </c>
      <c r="F46" s="5">
        <f t="shared" ref="F46:F48" si="19">SUM(D46*E46)</f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3.5" thickBot="1">
      <c r="A47" s="220" t="s">
        <v>121</v>
      </c>
      <c r="B47" s="220"/>
      <c r="C47" s="220"/>
      <c r="D47" s="68">
        <v>4</v>
      </c>
      <c r="E47" s="5">
        <v>0</v>
      </c>
      <c r="F47" s="5">
        <f t="shared" si="19"/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13.5" thickBot="1">
      <c r="A48" s="220" t="s">
        <v>122</v>
      </c>
      <c r="B48" s="220"/>
      <c r="C48" s="220"/>
      <c r="D48" s="68">
        <v>4</v>
      </c>
      <c r="E48" s="5">
        <v>0</v>
      </c>
      <c r="F48" s="5">
        <f t="shared" si="19"/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3.5" thickBot="1">
      <c r="A49" s="270" t="s">
        <v>12</v>
      </c>
      <c r="B49" s="271"/>
      <c r="C49" s="272"/>
      <c r="D49" s="142">
        <f>SUM(D38:D48)</f>
        <v>38</v>
      </c>
      <c r="E49" s="71">
        <f>SUM(E38:E48)</f>
        <v>0</v>
      </c>
      <c r="F49" s="71">
        <f t="shared" ref="F49:J49" si="20">SUM(F38:F48)</f>
        <v>0</v>
      </c>
      <c r="G49" s="71">
        <f t="shared" si="20"/>
        <v>0</v>
      </c>
      <c r="H49" s="71">
        <f t="shared" si="20"/>
        <v>0</v>
      </c>
      <c r="I49" s="71">
        <f t="shared" si="20"/>
        <v>0</v>
      </c>
      <c r="J49" s="71">
        <f t="shared" si="20"/>
        <v>0</v>
      </c>
    </row>
    <row r="50" spans="1:10" ht="13.5" thickBot="1">
      <c r="A50" s="230"/>
      <c r="B50" s="231"/>
      <c r="C50" s="269"/>
      <c r="D50" s="27"/>
      <c r="E50" s="5"/>
      <c r="F50" s="5"/>
      <c r="G50" s="5"/>
      <c r="H50" s="5"/>
      <c r="I50" s="5"/>
      <c r="J50" s="5"/>
    </row>
    <row r="51" spans="1:10" ht="13.5" thickBot="1">
      <c r="A51" s="266" t="s">
        <v>13</v>
      </c>
      <c r="B51" s="267"/>
      <c r="C51" s="268"/>
      <c r="D51" s="117"/>
      <c r="E51" s="3"/>
      <c r="F51" s="3"/>
      <c r="G51" s="3"/>
      <c r="H51" s="3"/>
      <c r="I51" s="3"/>
      <c r="J51" s="3"/>
    </row>
    <row r="52" spans="1:10" ht="13.5" thickBot="1">
      <c r="A52" s="230" t="s">
        <v>67</v>
      </c>
      <c r="B52" s="231"/>
      <c r="C52" s="269"/>
      <c r="D52" s="27">
        <v>8</v>
      </c>
      <c r="E52" s="5">
        <v>0</v>
      </c>
      <c r="F52" s="5">
        <f t="shared" ref="F52:F54" si="21">SUM(D52*E52)</f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13.5" thickBot="1">
      <c r="A53" s="230" t="s">
        <v>68</v>
      </c>
      <c r="B53" s="231"/>
      <c r="C53" s="269"/>
      <c r="D53" s="27">
        <v>13</v>
      </c>
      <c r="E53" s="5">
        <v>0</v>
      </c>
      <c r="F53" s="5">
        <f t="shared" si="21"/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thickBot="1">
      <c r="A54" s="230" t="s">
        <v>186</v>
      </c>
      <c r="B54" s="231"/>
      <c r="C54" s="269"/>
      <c r="D54" s="27">
        <v>6</v>
      </c>
      <c r="E54" s="5">
        <v>0</v>
      </c>
      <c r="F54" s="5">
        <f t="shared" si="21"/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thickBot="1">
      <c r="A55" s="270" t="s">
        <v>14</v>
      </c>
      <c r="B55" s="271"/>
      <c r="C55" s="272"/>
      <c r="D55" s="142">
        <f t="shared" ref="D55:E55" si="22">SUM(D52:D54)</f>
        <v>27</v>
      </c>
      <c r="E55" s="71">
        <f t="shared" si="22"/>
        <v>0</v>
      </c>
      <c r="F55" s="71">
        <f>SUM(F52:F54)</f>
        <v>0</v>
      </c>
      <c r="G55" s="71">
        <f t="shared" ref="G55:J55" si="23">SUM(G52:G54)</f>
        <v>0</v>
      </c>
      <c r="H55" s="71">
        <f t="shared" si="23"/>
        <v>0</v>
      </c>
      <c r="I55" s="71">
        <f t="shared" si="23"/>
        <v>0</v>
      </c>
      <c r="J55" s="186">
        <f t="shared" si="23"/>
        <v>0</v>
      </c>
    </row>
    <row r="56" spans="1:10" s="103" customFormat="1" ht="13.5" thickBot="1">
      <c r="A56" s="209"/>
      <c r="B56" s="210"/>
      <c r="C56" s="330"/>
      <c r="D56" s="27"/>
      <c r="E56" s="5"/>
      <c r="F56" s="5"/>
      <c r="G56" s="5"/>
      <c r="H56" s="5"/>
      <c r="I56" s="5"/>
      <c r="J56" s="5"/>
    </row>
    <row r="57" spans="1:10" s="103" customFormat="1" ht="13.5" thickBot="1">
      <c r="A57" s="241" t="s">
        <v>139</v>
      </c>
      <c r="B57" s="242"/>
      <c r="C57" s="374"/>
      <c r="D57" s="117"/>
      <c r="E57" s="3"/>
      <c r="F57" s="3"/>
      <c r="G57" s="3"/>
      <c r="H57" s="3"/>
      <c r="I57" s="3"/>
      <c r="J57" s="3"/>
    </row>
    <row r="58" spans="1:10" s="151" customFormat="1" ht="13.5" thickBot="1">
      <c r="A58" s="218" t="s">
        <v>140</v>
      </c>
      <c r="B58" s="218"/>
      <c r="C58" s="218"/>
      <c r="D58" s="29">
        <v>42</v>
      </c>
      <c r="E58" s="33">
        <v>0</v>
      </c>
      <c r="F58" s="33">
        <f t="shared" ref="F58" si="24">SUM(D58*E58)</f>
        <v>0</v>
      </c>
      <c r="G58" s="33">
        <v>0</v>
      </c>
      <c r="H58" s="33">
        <v>0</v>
      </c>
      <c r="I58" s="33">
        <v>0</v>
      </c>
      <c r="J58" s="33">
        <v>0</v>
      </c>
    </row>
    <row r="59" spans="1:10" s="103" customFormat="1" ht="13.5" thickBot="1">
      <c r="A59" s="219" t="s">
        <v>141</v>
      </c>
      <c r="B59" s="219"/>
      <c r="C59" s="270"/>
      <c r="D59" s="145">
        <f t="shared" ref="D59:E59" si="25">SUM(D58)</f>
        <v>42</v>
      </c>
      <c r="E59" s="72">
        <f t="shared" si="25"/>
        <v>0</v>
      </c>
      <c r="F59" s="165">
        <f>SUM(F58)</f>
        <v>0</v>
      </c>
      <c r="G59" s="165">
        <f t="shared" ref="G59:J59" si="26">SUM(G58)</f>
        <v>0</v>
      </c>
      <c r="H59" s="34">
        <f t="shared" si="26"/>
        <v>0</v>
      </c>
      <c r="I59" s="72">
        <f t="shared" si="26"/>
        <v>0</v>
      </c>
      <c r="J59" s="34">
        <f t="shared" si="26"/>
        <v>0</v>
      </c>
    </row>
    <row r="60" spans="1:10" ht="13.5" thickBot="1">
      <c r="A60" s="220"/>
      <c r="B60" s="220"/>
      <c r="C60" s="220"/>
      <c r="D60" s="27"/>
      <c r="E60" s="5"/>
      <c r="F60" s="5"/>
      <c r="G60" s="5"/>
      <c r="H60" s="5"/>
      <c r="I60" s="5"/>
      <c r="J60" s="5"/>
    </row>
    <row r="61" spans="1:10" ht="13.5" thickBot="1">
      <c r="A61" s="229" t="s">
        <v>15</v>
      </c>
      <c r="B61" s="229"/>
      <c r="C61" s="229"/>
      <c r="D61" s="117"/>
      <c r="E61" s="3"/>
      <c r="F61" s="3"/>
      <c r="G61" s="3"/>
      <c r="H61" s="3"/>
      <c r="I61" s="3"/>
      <c r="J61" s="3"/>
    </row>
    <row r="62" spans="1:10" ht="13.5" thickBot="1">
      <c r="A62" s="236" t="s">
        <v>99</v>
      </c>
      <c r="B62" s="237"/>
      <c r="C62" s="334"/>
      <c r="D62" s="27">
        <v>65</v>
      </c>
      <c r="E62" s="5">
        <v>0</v>
      </c>
      <c r="F62" s="5">
        <f t="shared" ref="F62" si="27">SUM(D62*E62)</f>
        <v>0</v>
      </c>
      <c r="G62" s="5">
        <v>0</v>
      </c>
      <c r="H62" s="5">
        <v>0</v>
      </c>
      <c r="I62" s="5">
        <v>0</v>
      </c>
      <c r="J62" s="33">
        <v>0</v>
      </c>
    </row>
    <row r="63" spans="1:10" ht="13.5" thickBot="1">
      <c r="A63" s="270" t="s">
        <v>16</v>
      </c>
      <c r="B63" s="271"/>
      <c r="C63" s="272"/>
      <c r="D63" s="143">
        <f t="shared" ref="D63:E63" si="28">SUM(D62)</f>
        <v>65</v>
      </c>
      <c r="E63" s="34">
        <f t="shared" si="28"/>
        <v>0</v>
      </c>
      <c r="F63" s="34">
        <f>SUM(F62)</f>
        <v>0</v>
      </c>
      <c r="G63" s="34">
        <f t="shared" ref="G63:J63" si="29">SUM(G62)</f>
        <v>0</v>
      </c>
      <c r="H63" s="34">
        <f t="shared" si="29"/>
        <v>0</v>
      </c>
      <c r="I63" s="166">
        <f t="shared" si="29"/>
        <v>0</v>
      </c>
      <c r="J63" s="43">
        <f t="shared" si="29"/>
        <v>0</v>
      </c>
    </row>
    <row r="64" spans="1:10" ht="13.5" thickBot="1">
      <c r="A64" s="238" t="s">
        <v>17</v>
      </c>
      <c r="B64" s="238"/>
      <c r="C64" s="339"/>
      <c r="D64" s="372">
        <f t="shared" ref="D64:J64" si="30">SUM(D63+D55+D49+D35+D30+D24+D16+D10+D59)</f>
        <v>833</v>
      </c>
      <c r="E64" s="357">
        <f t="shared" si="30"/>
        <v>0</v>
      </c>
      <c r="F64" s="357">
        <f t="shared" si="30"/>
        <v>0</v>
      </c>
      <c r="G64" s="357">
        <f t="shared" si="30"/>
        <v>0</v>
      </c>
      <c r="H64" s="357">
        <f t="shared" si="30"/>
        <v>0</v>
      </c>
      <c r="I64" s="357">
        <f t="shared" si="30"/>
        <v>0</v>
      </c>
      <c r="J64" s="371">
        <f t="shared" si="30"/>
        <v>0</v>
      </c>
    </row>
    <row r="65" spans="1:10" ht="13.5" thickBot="1">
      <c r="A65" s="238"/>
      <c r="B65" s="238"/>
      <c r="C65" s="339"/>
      <c r="D65" s="373"/>
      <c r="E65" s="358"/>
      <c r="F65" s="358"/>
      <c r="G65" s="358"/>
      <c r="H65" s="358"/>
      <c r="I65" s="358"/>
      <c r="J65" s="228"/>
    </row>
    <row r="67" spans="1:10">
      <c r="G67" s="52"/>
      <c r="I67" s="52"/>
    </row>
  </sheetData>
  <mergeCells count="71">
    <mergeCell ref="A1:J1"/>
    <mergeCell ref="A46:C46"/>
    <mergeCell ref="A47:C47"/>
    <mergeCell ref="A48:C48"/>
    <mergeCell ref="A39:C39"/>
    <mergeCell ref="A34:C34"/>
    <mergeCell ref="A35:C35"/>
    <mergeCell ref="A29:C29"/>
    <mergeCell ref="A30:C30"/>
    <mergeCell ref="A31:C31"/>
    <mergeCell ref="A32:C32"/>
    <mergeCell ref="A33:C33"/>
    <mergeCell ref="A23:C23"/>
    <mergeCell ref="A24:C24"/>
    <mergeCell ref="A25:C25"/>
    <mergeCell ref="A26:C26"/>
    <mergeCell ref="I64:I65"/>
    <mergeCell ref="J64:J65"/>
    <mergeCell ref="H64:H65"/>
    <mergeCell ref="G64:G65"/>
    <mergeCell ref="A14:C14"/>
    <mergeCell ref="A28:C28"/>
    <mergeCell ref="D64:D65"/>
    <mergeCell ref="A52:C52"/>
    <mergeCell ref="A53:C53"/>
    <mergeCell ref="A54:C54"/>
    <mergeCell ref="A55:C55"/>
    <mergeCell ref="A42:C42"/>
    <mergeCell ref="A56:C56"/>
    <mergeCell ref="A57:C57"/>
    <mergeCell ref="A58:C58"/>
    <mergeCell ref="A59:C59"/>
    <mergeCell ref="A60:C60"/>
    <mergeCell ref="A44:C44"/>
    <mergeCell ref="A50:C50"/>
    <mergeCell ref="A51:C51"/>
    <mergeCell ref="A36:C36"/>
    <mergeCell ref="A37:C37"/>
    <mergeCell ref="A38:C38"/>
    <mergeCell ref="A41:C41"/>
    <mergeCell ref="A40:C40"/>
    <mergeCell ref="A43:C43"/>
    <mergeCell ref="A49:C49"/>
    <mergeCell ref="A45:C45"/>
    <mergeCell ref="A27:C27"/>
    <mergeCell ref="A2:C2"/>
    <mergeCell ref="A3:C3"/>
    <mergeCell ref="A4:C4"/>
    <mergeCell ref="A5:C5"/>
    <mergeCell ref="A6:C6"/>
    <mergeCell ref="F64:F65"/>
    <mergeCell ref="A7:C7"/>
    <mergeCell ref="A9:C9"/>
    <mergeCell ref="A10:C10"/>
    <mergeCell ref="A11:C11"/>
    <mergeCell ref="A8:C8"/>
    <mergeCell ref="A19:C19"/>
    <mergeCell ref="A20:C20"/>
    <mergeCell ref="A21:C21"/>
    <mergeCell ref="A22:C22"/>
    <mergeCell ref="A12:C12"/>
    <mergeCell ref="A15:C15"/>
    <mergeCell ref="A16:C16"/>
    <mergeCell ref="A17:C17"/>
    <mergeCell ref="A18:C18"/>
    <mergeCell ref="A13:C13"/>
    <mergeCell ref="A61:C61"/>
    <mergeCell ref="A62:C62"/>
    <mergeCell ref="A63:C63"/>
    <mergeCell ref="A64:C65"/>
    <mergeCell ref="E64:E65"/>
  </mergeCells>
  <pageMargins left="0.7" right="0.7" top="0.75" bottom="0.75" header="0.3" footer="0.3"/>
  <pageSetup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58"/>
  <sheetViews>
    <sheetView zoomScaleNormal="100" workbookViewId="0">
      <selection sqref="A1:F1"/>
    </sheetView>
  </sheetViews>
  <sheetFormatPr defaultRowHeight="15"/>
  <cols>
    <col min="1" max="1" width="15.5703125" style="12" customWidth="1"/>
    <col min="2" max="2" width="17.85546875" customWidth="1"/>
    <col min="3" max="3" width="1.85546875" customWidth="1"/>
    <col min="4" max="5" width="11.85546875" customWidth="1"/>
    <col min="6" max="6" width="19.5703125" style="17" customWidth="1"/>
    <col min="7" max="7" width="15.7109375" style="21" customWidth="1"/>
    <col min="8" max="8" width="16.28515625" customWidth="1"/>
    <col min="9" max="9" width="15.7109375" style="21" customWidth="1"/>
    <col min="10" max="10" width="16.28515625" customWidth="1"/>
  </cols>
  <sheetData>
    <row r="1" spans="1:10" ht="18.75" thickBot="1">
      <c r="A1" s="211" t="s">
        <v>37</v>
      </c>
      <c r="B1" s="212"/>
      <c r="C1" s="212"/>
      <c r="D1" s="212"/>
      <c r="E1" s="212"/>
      <c r="F1" s="213"/>
    </row>
    <row r="2" spans="1:10" ht="39" thickBot="1">
      <c r="A2" s="214" t="s">
        <v>0</v>
      </c>
      <c r="B2" s="215"/>
      <c r="C2" s="347"/>
      <c r="D2" s="26" t="s">
        <v>38</v>
      </c>
      <c r="E2" s="26" t="s">
        <v>109</v>
      </c>
      <c r="F2" s="1" t="s">
        <v>174</v>
      </c>
      <c r="G2" s="62" t="s">
        <v>163</v>
      </c>
      <c r="H2" s="62" t="s">
        <v>167</v>
      </c>
      <c r="I2" s="62" t="s">
        <v>168</v>
      </c>
      <c r="J2" s="62" t="s">
        <v>169</v>
      </c>
    </row>
    <row r="3" spans="1:10" ht="13.5" thickBot="1">
      <c r="A3" s="229" t="s">
        <v>1</v>
      </c>
      <c r="B3" s="229"/>
      <c r="C3" s="229"/>
      <c r="D3" s="25"/>
      <c r="E3" s="25"/>
      <c r="F3" s="3"/>
      <c r="G3" s="3"/>
      <c r="H3" s="3"/>
      <c r="I3" s="3"/>
      <c r="J3" s="3"/>
    </row>
    <row r="4" spans="1:10" ht="13.5" thickBot="1">
      <c r="A4" s="376" t="s">
        <v>45</v>
      </c>
      <c r="B4" s="376"/>
      <c r="C4" s="376"/>
      <c r="D4" s="27">
        <v>5</v>
      </c>
      <c r="E4" s="5">
        <v>0</v>
      </c>
      <c r="F4" s="5">
        <f>SUM(D4*E4)</f>
        <v>0</v>
      </c>
      <c r="G4" s="5">
        <v>0</v>
      </c>
      <c r="H4" s="5">
        <v>0</v>
      </c>
      <c r="I4" s="5">
        <v>0</v>
      </c>
      <c r="J4" s="5">
        <v>0</v>
      </c>
    </row>
    <row r="5" spans="1:10" ht="13.5" thickBot="1">
      <c r="A5" s="376" t="s">
        <v>46</v>
      </c>
      <c r="B5" s="376"/>
      <c r="C5" s="376"/>
      <c r="D5" s="42">
        <v>2</v>
      </c>
      <c r="E5" s="5">
        <v>0</v>
      </c>
      <c r="F5" s="5">
        <f>SUM(E5*D5)</f>
        <v>0</v>
      </c>
      <c r="G5" s="5">
        <v>0</v>
      </c>
      <c r="H5" s="5">
        <v>0</v>
      </c>
      <c r="I5" s="5">
        <v>0</v>
      </c>
      <c r="J5" s="5">
        <v>0</v>
      </c>
    </row>
    <row r="6" spans="1:10" ht="13.5" thickBot="1">
      <c r="A6" s="376" t="s">
        <v>47</v>
      </c>
      <c r="B6" s="376"/>
      <c r="C6" s="376"/>
      <c r="D6" s="27">
        <v>2</v>
      </c>
      <c r="E6" s="5">
        <v>0</v>
      </c>
      <c r="F6" s="5">
        <f>SUM(E6*D6)</f>
        <v>0</v>
      </c>
      <c r="G6" s="5">
        <v>0</v>
      </c>
      <c r="H6" s="5">
        <v>0</v>
      </c>
      <c r="I6" s="5">
        <v>0</v>
      </c>
      <c r="J6" s="5">
        <v>0</v>
      </c>
    </row>
    <row r="7" spans="1:10" ht="13.5" thickBot="1">
      <c r="A7" s="376" t="s">
        <v>48</v>
      </c>
      <c r="B7" s="376"/>
      <c r="C7" s="376"/>
      <c r="D7" s="27">
        <v>2</v>
      </c>
      <c r="E7" s="5">
        <v>0</v>
      </c>
      <c r="F7" s="5">
        <f>SUM(E7*D7)</f>
        <v>0</v>
      </c>
      <c r="G7" s="5">
        <v>0</v>
      </c>
      <c r="H7" s="5">
        <v>0</v>
      </c>
      <c r="I7" s="5">
        <v>0</v>
      </c>
      <c r="J7" s="5">
        <v>0</v>
      </c>
    </row>
    <row r="8" spans="1:10" ht="13.5" thickBot="1">
      <c r="A8" s="219" t="s">
        <v>2</v>
      </c>
      <c r="B8" s="219"/>
      <c r="C8" s="219"/>
      <c r="D8" s="28">
        <f>SUM(D4:D7)</f>
        <v>11</v>
      </c>
      <c r="E8" s="98">
        <f>SUM(E4:E7)</f>
        <v>0</v>
      </c>
      <c r="F8" s="98">
        <f>SUM(F4:F7)</f>
        <v>0</v>
      </c>
      <c r="G8" s="98">
        <f t="shared" ref="G8:J8" si="0">SUM(G4:G7)</f>
        <v>0</v>
      </c>
      <c r="H8" s="98">
        <f t="shared" si="0"/>
        <v>0</v>
      </c>
      <c r="I8" s="98">
        <f t="shared" si="0"/>
        <v>0</v>
      </c>
      <c r="J8" s="187">
        <f t="shared" si="0"/>
        <v>0</v>
      </c>
    </row>
    <row r="9" spans="1:10" ht="13.5" thickBot="1">
      <c r="A9" s="220"/>
      <c r="B9" s="220"/>
      <c r="C9" s="220"/>
      <c r="D9" s="27"/>
      <c r="E9" s="27"/>
      <c r="F9" s="5"/>
      <c r="J9" s="188"/>
    </row>
    <row r="10" spans="1:10" ht="13.5" thickBot="1">
      <c r="A10" s="229" t="s">
        <v>3</v>
      </c>
      <c r="B10" s="229"/>
      <c r="C10" s="229"/>
      <c r="D10" s="25"/>
      <c r="E10" s="25"/>
      <c r="F10" s="9"/>
      <c r="G10" s="163"/>
      <c r="H10" s="164"/>
      <c r="I10" s="164"/>
      <c r="J10" s="3"/>
    </row>
    <row r="11" spans="1:10" ht="13.5" thickBot="1">
      <c r="A11" s="299" t="s">
        <v>39</v>
      </c>
      <c r="B11" s="300"/>
      <c r="C11" s="301"/>
      <c r="D11" s="27">
        <v>5</v>
      </c>
      <c r="E11" s="5">
        <v>0</v>
      </c>
      <c r="F11" s="5">
        <f>SUM(E11*D11)</f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3.5" thickBot="1">
      <c r="A12" s="299" t="s">
        <v>40</v>
      </c>
      <c r="B12" s="300"/>
      <c r="C12" s="301"/>
      <c r="D12" s="42">
        <v>9</v>
      </c>
      <c r="E12" s="5">
        <v>0</v>
      </c>
      <c r="F12" s="5">
        <f>SUM(E12*D12)</f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13.5" thickBot="1">
      <c r="A13" s="376" t="s">
        <v>52</v>
      </c>
      <c r="B13" s="376"/>
      <c r="C13" s="376"/>
      <c r="D13" s="68">
        <v>6</v>
      </c>
      <c r="E13" s="5">
        <v>0</v>
      </c>
      <c r="F13" s="5">
        <f>SUM(E13*D13)</f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13.5" thickBot="1">
      <c r="A14" s="219" t="s">
        <v>4</v>
      </c>
      <c r="B14" s="219"/>
      <c r="C14" s="219"/>
      <c r="D14" s="28">
        <f>SUM(D11:D13)</f>
        <v>20</v>
      </c>
      <c r="E14" s="6">
        <f>SUM(E11:E13)</f>
        <v>0</v>
      </c>
      <c r="F14" s="6">
        <f>SUM(F11:F13)</f>
        <v>0</v>
      </c>
      <c r="G14" s="98">
        <f t="shared" ref="G14" si="1">SUM(G10:G13)</f>
        <v>0</v>
      </c>
      <c r="H14" s="98">
        <f t="shared" ref="H14" si="2">SUM(H10:H13)</f>
        <v>0</v>
      </c>
      <c r="I14" s="98">
        <f t="shared" ref="I14" si="3">SUM(I10:I13)</f>
        <v>0</v>
      </c>
      <c r="J14" s="187">
        <f t="shared" ref="J14" si="4">SUM(J10:J13)</f>
        <v>0</v>
      </c>
    </row>
    <row r="15" spans="1:10" ht="13.5" thickBot="1">
      <c r="A15" s="220"/>
      <c r="B15" s="220"/>
      <c r="C15" s="220"/>
      <c r="D15" s="27"/>
      <c r="E15" s="29"/>
      <c r="F15" s="5"/>
      <c r="J15" s="188"/>
    </row>
    <row r="16" spans="1:10" ht="13.5" thickBot="1">
      <c r="A16" s="232" t="s">
        <v>5</v>
      </c>
      <c r="B16" s="232"/>
      <c r="C16" s="232"/>
      <c r="D16" s="46"/>
      <c r="E16" s="47"/>
      <c r="F16" s="9"/>
      <c r="G16" s="163"/>
      <c r="H16" s="164"/>
      <c r="I16" s="164"/>
      <c r="J16" s="3"/>
    </row>
    <row r="17" spans="1:10" ht="13.5" thickBot="1">
      <c r="A17" s="377" t="s">
        <v>53</v>
      </c>
      <c r="B17" s="378"/>
      <c r="C17" s="379"/>
      <c r="D17" s="70">
        <v>1</v>
      </c>
      <c r="E17" s="33">
        <v>0</v>
      </c>
      <c r="F17" s="5">
        <f>SUM(E17*D17)</f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13.5" thickBot="1">
      <c r="A18" s="377" t="s">
        <v>54</v>
      </c>
      <c r="B18" s="378"/>
      <c r="C18" s="379"/>
      <c r="D18" s="70">
        <v>12</v>
      </c>
      <c r="E18" s="59">
        <v>0</v>
      </c>
      <c r="F18" s="5">
        <f>SUM(E18*D18)</f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13.5" thickBot="1">
      <c r="A19" s="377" t="s">
        <v>55</v>
      </c>
      <c r="B19" s="378"/>
      <c r="C19" s="379"/>
      <c r="D19" s="27">
        <v>12</v>
      </c>
      <c r="E19" s="5">
        <v>0</v>
      </c>
      <c r="F19" s="5">
        <f>SUM(E19*D19)</f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3.5" thickBot="1">
      <c r="A20" s="235" t="s">
        <v>6</v>
      </c>
      <c r="B20" s="235"/>
      <c r="C20" s="235"/>
      <c r="D20" s="28">
        <f>SUM(D17:D19)</f>
        <v>25</v>
      </c>
      <c r="E20" s="6">
        <f>SUM(E17:E19)</f>
        <v>0</v>
      </c>
      <c r="F20" s="6">
        <f>SUM(F17:F19)</f>
        <v>0</v>
      </c>
      <c r="G20" s="98">
        <f t="shared" ref="G20" si="5">SUM(G16:G19)</f>
        <v>0</v>
      </c>
      <c r="H20" s="98">
        <f t="shared" ref="H20" si="6">SUM(H16:H19)</f>
        <v>0</v>
      </c>
      <c r="I20" s="98">
        <f t="shared" ref="I20" si="7">SUM(I16:I19)</f>
        <v>0</v>
      </c>
      <c r="J20" s="187">
        <f t="shared" ref="J20" si="8">SUM(J16:J19)</f>
        <v>0</v>
      </c>
    </row>
    <row r="21" spans="1:10" ht="13.5" thickBot="1">
      <c r="A21" s="220"/>
      <c r="B21" s="220"/>
      <c r="C21" s="220"/>
      <c r="D21" s="27"/>
      <c r="E21" s="27"/>
      <c r="F21" s="5"/>
      <c r="H21" s="14"/>
      <c r="J21" s="189"/>
    </row>
    <row r="22" spans="1:10" ht="13.5" thickBot="1">
      <c r="A22" s="229" t="s">
        <v>7</v>
      </c>
      <c r="B22" s="229"/>
      <c r="C22" s="229"/>
      <c r="D22" s="25"/>
      <c r="E22" s="25"/>
      <c r="F22" s="9"/>
      <c r="G22" s="158"/>
      <c r="H22" s="159"/>
      <c r="I22" s="159"/>
      <c r="J22" s="9"/>
    </row>
    <row r="23" spans="1:10" ht="13.5" thickBot="1">
      <c r="A23" s="376" t="s">
        <v>59</v>
      </c>
      <c r="B23" s="376"/>
      <c r="C23" s="376"/>
      <c r="D23" s="27">
        <v>6</v>
      </c>
      <c r="E23" s="5">
        <v>0</v>
      </c>
      <c r="F23" s="5">
        <f>SUM(E23*D23)</f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3.5" thickBot="1">
      <c r="A24" s="299" t="s">
        <v>100</v>
      </c>
      <c r="B24" s="300"/>
      <c r="C24" s="301"/>
      <c r="D24" s="27">
        <v>1</v>
      </c>
      <c r="E24" s="5">
        <v>0</v>
      </c>
      <c r="F24" s="5">
        <f>SUM(E24*D24)</f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3.5" thickBot="1">
      <c r="A25" s="299" t="s">
        <v>41</v>
      </c>
      <c r="B25" s="300"/>
      <c r="C25" s="301"/>
      <c r="D25" s="27">
        <v>2</v>
      </c>
      <c r="E25" s="5">
        <v>0</v>
      </c>
      <c r="F25" s="5">
        <f>SUM(E25*D25)</f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3.5" thickBot="1">
      <c r="A26" s="219" t="s">
        <v>8</v>
      </c>
      <c r="B26" s="219"/>
      <c r="C26" s="219"/>
      <c r="D26" s="28">
        <f>SUM(D23:D25)</f>
        <v>9</v>
      </c>
      <c r="E26" s="6">
        <f>SUM(E23:E25)</f>
        <v>0</v>
      </c>
      <c r="F26" s="6">
        <f>SUM(F23:F25)</f>
        <v>0</v>
      </c>
      <c r="G26" s="98">
        <f t="shared" ref="G26" si="9">SUM(G22:G25)</f>
        <v>0</v>
      </c>
      <c r="H26" s="98">
        <f t="shared" ref="H26" si="10">SUM(H22:H25)</f>
        <v>0</v>
      </c>
      <c r="I26" s="98">
        <f t="shared" ref="I26" si="11">SUM(I22:I25)</f>
        <v>0</v>
      </c>
      <c r="J26" s="187">
        <f t="shared" ref="J26" si="12">SUM(J22:J25)</f>
        <v>0</v>
      </c>
    </row>
    <row r="27" spans="1:10" ht="13.5" thickBot="1">
      <c r="A27" s="220"/>
      <c r="B27" s="220"/>
      <c r="C27" s="220"/>
      <c r="D27" s="27"/>
      <c r="E27" s="27"/>
      <c r="F27" s="5"/>
      <c r="J27" s="192"/>
    </row>
    <row r="28" spans="1:10" ht="13.5" thickBot="1">
      <c r="A28" s="229" t="s">
        <v>9</v>
      </c>
      <c r="B28" s="229"/>
      <c r="C28" s="229"/>
      <c r="D28" s="25"/>
      <c r="E28" s="25"/>
      <c r="F28" s="9"/>
      <c r="G28" s="163"/>
      <c r="H28" s="164"/>
      <c r="I28" s="190"/>
      <c r="J28" s="193"/>
    </row>
    <row r="29" spans="1:10" ht="13.5" thickBot="1">
      <c r="A29" s="376" t="s">
        <v>62</v>
      </c>
      <c r="B29" s="376"/>
      <c r="C29" s="376"/>
      <c r="D29" s="68">
        <v>20</v>
      </c>
      <c r="E29" s="5">
        <v>0</v>
      </c>
      <c r="F29" s="5">
        <f>SUM(E29*D29)</f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3.5" thickBot="1">
      <c r="A30" s="219" t="s">
        <v>10</v>
      </c>
      <c r="B30" s="219"/>
      <c r="C30" s="219"/>
      <c r="D30" s="28">
        <f t="shared" ref="D30:J30" si="13">SUM(D29)</f>
        <v>20</v>
      </c>
      <c r="E30" s="6">
        <f t="shared" si="13"/>
        <v>0</v>
      </c>
      <c r="F30" s="6">
        <f t="shared" si="13"/>
        <v>0</v>
      </c>
      <c r="G30" s="6">
        <f t="shared" si="13"/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</row>
    <row r="31" spans="1:10" ht="13.5" thickBot="1">
      <c r="A31" s="220"/>
      <c r="B31" s="220"/>
      <c r="C31" s="220"/>
      <c r="D31" s="27"/>
      <c r="E31" s="27"/>
      <c r="F31" s="5"/>
      <c r="J31" s="183"/>
    </row>
    <row r="32" spans="1:10" ht="13.5" thickBot="1">
      <c r="A32" s="229" t="s">
        <v>11</v>
      </c>
      <c r="B32" s="229"/>
      <c r="C32" s="229"/>
      <c r="D32" s="25"/>
      <c r="E32" s="25"/>
      <c r="F32" s="9"/>
      <c r="G32" s="158"/>
      <c r="H32" s="159"/>
      <c r="I32" s="191"/>
      <c r="J32" s="194"/>
    </row>
    <row r="33" spans="1:13" s="41" customFormat="1" ht="13.5" thickBot="1">
      <c r="A33" s="299" t="s">
        <v>102</v>
      </c>
      <c r="B33" s="300"/>
      <c r="C33" s="301"/>
      <c r="D33" s="42">
        <v>1</v>
      </c>
      <c r="E33" s="5">
        <v>0</v>
      </c>
      <c r="F33" s="5">
        <f t="shared" ref="F33:F40" si="14">SUM(E33*D33)</f>
        <v>0</v>
      </c>
      <c r="G33" s="5">
        <v>0</v>
      </c>
      <c r="H33" s="5">
        <v>0</v>
      </c>
      <c r="I33" s="5">
        <v>0</v>
      </c>
      <c r="J33" s="5">
        <v>0</v>
      </c>
    </row>
    <row r="34" spans="1:13" s="41" customFormat="1" ht="13.5" thickBot="1">
      <c r="A34" s="299" t="s">
        <v>103</v>
      </c>
      <c r="B34" s="300"/>
      <c r="C34" s="301"/>
      <c r="D34" s="42">
        <v>1</v>
      </c>
      <c r="E34" s="5">
        <v>0</v>
      </c>
      <c r="F34" s="5">
        <f t="shared" si="14"/>
        <v>0</v>
      </c>
      <c r="G34" s="5">
        <v>0</v>
      </c>
      <c r="H34" s="5">
        <v>0</v>
      </c>
      <c r="I34" s="5">
        <v>0</v>
      </c>
      <c r="J34" s="5">
        <v>0</v>
      </c>
    </row>
    <row r="35" spans="1:13" s="41" customFormat="1" ht="13.5" thickBot="1">
      <c r="A35" s="299" t="s">
        <v>104</v>
      </c>
      <c r="B35" s="300"/>
      <c r="C35" s="301"/>
      <c r="D35" s="42">
        <v>1</v>
      </c>
      <c r="E35" s="5">
        <v>0</v>
      </c>
      <c r="F35" s="5">
        <f t="shared" si="14"/>
        <v>0</v>
      </c>
      <c r="G35" s="5">
        <v>0</v>
      </c>
      <c r="H35" s="5">
        <v>0</v>
      </c>
      <c r="I35" s="5">
        <v>0</v>
      </c>
      <c r="J35" s="5">
        <v>0</v>
      </c>
    </row>
    <row r="36" spans="1:13" ht="13.5" thickBot="1">
      <c r="A36" s="376" t="s">
        <v>66</v>
      </c>
      <c r="B36" s="376"/>
      <c r="C36" s="376"/>
      <c r="D36" s="42">
        <v>2</v>
      </c>
      <c r="E36" s="5">
        <v>0</v>
      </c>
      <c r="F36" s="5">
        <f t="shared" si="14"/>
        <v>0</v>
      </c>
      <c r="G36" s="5">
        <v>0</v>
      </c>
      <c r="H36" s="5">
        <v>0</v>
      </c>
      <c r="I36" s="5">
        <v>0</v>
      </c>
      <c r="J36" s="5">
        <v>0</v>
      </c>
    </row>
    <row r="37" spans="1:13" ht="13.5" thickBot="1">
      <c r="A37" s="299" t="s">
        <v>127</v>
      </c>
      <c r="B37" s="300"/>
      <c r="C37" s="301"/>
      <c r="D37" s="42">
        <v>1</v>
      </c>
      <c r="E37" s="5">
        <v>0</v>
      </c>
      <c r="F37" s="5">
        <f t="shared" si="14"/>
        <v>0</v>
      </c>
      <c r="G37" s="5">
        <v>0</v>
      </c>
      <c r="H37" s="5">
        <v>0</v>
      </c>
      <c r="I37" s="5">
        <v>0</v>
      </c>
      <c r="J37" s="5">
        <v>0</v>
      </c>
    </row>
    <row r="38" spans="1:13" ht="13.5" thickBot="1">
      <c r="A38" s="299" t="s">
        <v>123</v>
      </c>
      <c r="B38" s="300"/>
      <c r="C38" s="301"/>
      <c r="D38" s="42">
        <v>1</v>
      </c>
      <c r="E38" s="5">
        <v>0</v>
      </c>
      <c r="F38" s="5">
        <f t="shared" si="14"/>
        <v>0</v>
      </c>
      <c r="G38" s="5">
        <v>0</v>
      </c>
      <c r="H38" s="5">
        <v>0</v>
      </c>
      <c r="I38" s="5">
        <v>0</v>
      </c>
      <c r="J38" s="5">
        <v>0</v>
      </c>
      <c r="K38" s="52"/>
    </row>
    <row r="39" spans="1:13" ht="13.5" thickBot="1">
      <c r="A39" s="299" t="s">
        <v>124</v>
      </c>
      <c r="B39" s="300"/>
      <c r="C39" s="301"/>
      <c r="D39" s="42">
        <v>1</v>
      </c>
      <c r="E39" s="5">
        <v>0</v>
      </c>
      <c r="F39" s="5">
        <f t="shared" si="14"/>
        <v>0</v>
      </c>
      <c r="G39" s="5">
        <v>0</v>
      </c>
      <c r="H39" s="5">
        <v>0</v>
      </c>
      <c r="I39" s="5">
        <v>0</v>
      </c>
      <c r="J39" s="5">
        <v>0</v>
      </c>
      <c r="K39" s="52"/>
    </row>
    <row r="40" spans="1:13" ht="13.5" thickBot="1">
      <c r="A40" s="299" t="s">
        <v>125</v>
      </c>
      <c r="B40" s="300"/>
      <c r="C40" s="301"/>
      <c r="D40" s="42">
        <v>1</v>
      </c>
      <c r="E40" s="5">
        <v>0</v>
      </c>
      <c r="F40" s="5">
        <f t="shared" si="14"/>
        <v>0</v>
      </c>
      <c r="G40" s="5">
        <v>0</v>
      </c>
      <c r="H40" s="5">
        <v>0</v>
      </c>
      <c r="I40" s="5">
        <v>0</v>
      </c>
      <c r="J40" s="5">
        <v>0</v>
      </c>
      <c r="K40" s="52"/>
      <c r="M40" s="52"/>
    </row>
    <row r="41" spans="1:13" ht="13.5" thickBot="1">
      <c r="A41" s="219" t="s">
        <v>12</v>
      </c>
      <c r="B41" s="219"/>
      <c r="C41" s="219"/>
      <c r="D41" s="28">
        <f>SUM(D33:D40)</f>
        <v>9</v>
      </c>
      <c r="E41" s="6">
        <f>SUM(E33:E40)</f>
        <v>0</v>
      </c>
      <c r="F41" s="6">
        <f>SUM(F33:F40)</f>
        <v>0</v>
      </c>
      <c r="G41" s="98">
        <f t="shared" ref="G41" si="15">SUM(G37:G40)</f>
        <v>0</v>
      </c>
      <c r="H41" s="98">
        <f t="shared" ref="H41" si="16">SUM(H37:H40)</f>
        <v>0</v>
      </c>
      <c r="I41" s="98">
        <f t="shared" ref="I41" si="17">SUM(I37:I40)</f>
        <v>0</v>
      </c>
      <c r="J41" s="98">
        <f t="shared" ref="J41" si="18">SUM(J37:J40)</f>
        <v>0</v>
      </c>
      <c r="K41" s="52"/>
    </row>
    <row r="42" spans="1:13" ht="13.5" thickBot="1">
      <c r="A42" s="220"/>
      <c r="B42" s="220"/>
      <c r="C42" s="220"/>
      <c r="D42" s="27"/>
      <c r="E42" s="27"/>
      <c r="F42" s="5"/>
      <c r="K42" s="52"/>
    </row>
    <row r="43" spans="1:13" ht="13.5" thickBot="1">
      <c r="A43" s="229" t="s">
        <v>13</v>
      </c>
      <c r="B43" s="229"/>
      <c r="C43" s="229"/>
      <c r="D43" s="25"/>
      <c r="E43" s="25"/>
      <c r="F43" s="9"/>
      <c r="G43" s="158"/>
      <c r="H43" s="159"/>
      <c r="I43" s="159"/>
      <c r="J43" s="159"/>
      <c r="K43" s="52"/>
    </row>
    <row r="44" spans="1:13" ht="13.5" thickBot="1">
      <c r="A44" s="376" t="s">
        <v>67</v>
      </c>
      <c r="B44" s="376"/>
      <c r="C44" s="376"/>
      <c r="D44" s="27">
        <v>1</v>
      </c>
      <c r="E44" s="5">
        <v>0</v>
      </c>
      <c r="F44" s="5">
        <f>SUM(E44*D44)</f>
        <v>0</v>
      </c>
      <c r="G44" s="5">
        <v>0</v>
      </c>
      <c r="H44" s="5">
        <v>0</v>
      </c>
      <c r="I44" s="5">
        <v>0</v>
      </c>
      <c r="J44" s="5">
        <v>0</v>
      </c>
    </row>
    <row r="45" spans="1:13" ht="13.5" thickBot="1">
      <c r="A45" s="376" t="s">
        <v>68</v>
      </c>
      <c r="B45" s="376"/>
      <c r="C45" s="376"/>
      <c r="D45" s="27">
        <v>2</v>
      </c>
      <c r="E45" s="5">
        <v>0</v>
      </c>
      <c r="F45" s="5">
        <f>SUM(E45*D45)</f>
        <v>0</v>
      </c>
      <c r="G45" s="5">
        <v>0</v>
      </c>
      <c r="H45" s="5">
        <v>0</v>
      </c>
      <c r="I45" s="5">
        <v>0</v>
      </c>
      <c r="J45" s="5">
        <v>0</v>
      </c>
    </row>
    <row r="46" spans="1:13" ht="13.5" thickBot="1">
      <c r="A46" s="299" t="s">
        <v>132</v>
      </c>
      <c r="B46" s="300"/>
      <c r="C46" s="301"/>
      <c r="D46" s="68">
        <v>3</v>
      </c>
      <c r="E46" s="5">
        <v>0</v>
      </c>
      <c r="F46" s="5">
        <f>SUM(E46*D46)</f>
        <v>0</v>
      </c>
      <c r="G46" s="5">
        <v>0</v>
      </c>
      <c r="H46" s="5">
        <v>0</v>
      </c>
      <c r="I46" s="5">
        <v>0</v>
      </c>
      <c r="J46" s="5">
        <v>0</v>
      </c>
    </row>
    <row r="47" spans="1:13" ht="13.5" thickBot="1">
      <c r="A47" s="219" t="s">
        <v>14</v>
      </c>
      <c r="B47" s="219"/>
      <c r="C47" s="219"/>
      <c r="D47" s="28">
        <f>SUM(D44:D46)</f>
        <v>6</v>
      </c>
      <c r="E47" s="6">
        <f>SUM(E44:E46)</f>
        <v>0</v>
      </c>
      <c r="F47" s="6">
        <f>SUM(F44:F46)</f>
        <v>0</v>
      </c>
      <c r="G47" s="98">
        <f t="shared" ref="G47" si="19">SUM(G43:G46)</f>
        <v>0</v>
      </c>
      <c r="H47" s="98">
        <f t="shared" ref="H47" si="20">SUM(H43:H46)</f>
        <v>0</v>
      </c>
      <c r="I47" s="98">
        <f t="shared" ref="I47" si="21">SUM(I43:I46)</f>
        <v>0</v>
      </c>
      <c r="J47" s="98">
        <f t="shared" ref="J47" si="22">SUM(J43:J46)</f>
        <v>0</v>
      </c>
    </row>
    <row r="48" spans="1:13" ht="13.5" thickBot="1">
      <c r="A48" s="209"/>
      <c r="B48" s="210"/>
      <c r="C48" s="330"/>
      <c r="D48" s="96"/>
      <c r="E48" s="96"/>
      <c r="F48" s="91"/>
      <c r="H48" s="52"/>
      <c r="J48" s="52"/>
    </row>
    <row r="49" spans="1:10" s="53" customFormat="1" ht="13.5" thickBot="1">
      <c r="A49" s="241" t="s">
        <v>139</v>
      </c>
      <c r="B49" s="242"/>
      <c r="C49" s="374"/>
      <c r="D49" s="158"/>
      <c r="E49" s="159"/>
      <c r="F49" s="159"/>
      <c r="G49" s="159"/>
      <c r="H49" s="159"/>
      <c r="I49" s="159"/>
      <c r="J49" s="159"/>
    </row>
    <row r="50" spans="1:10" s="53" customFormat="1" ht="13.5" thickBot="1">
      <c r="A50" s="380" t="s">
        <v>140</v>
      </c>
      <c r="B50" s="380"/>
      <c r="C50" s="380"/>
      <c r="D50" s="160">
        <v>5</v>
      </c>
      <c r="E50" s="161">
        <v>0</v>
      </c>
      <c r="F50" s="161">
        <f>SUM(E50*D50)</f>
        <v>0</v>
      </c>
      <c r="G50" s="161">
        <v>0</v>
      </c>
      <c r="H50" s="161">
        <v>0</v>
      </c>
      <c r="I50" s="161">
        <v>0</v>
      </c>
      <c r="J50" s="161">
        <v>0</v>
      </c>
    </row>
    <row r="51" spans="1:10" ht="13.5" thickBot="1">
      <c r="A51" s="219" t="s">
        <v>141</v>
      </c>
      <c r="B51" s="219"/>
      <c r="C51" s="219"/>
      <c r="D51" s="89">
        <f t="shared" ref="D51:J51" si="23">SUM(D50)</f>
        <v>5</v>
      </c>
      <c r="E51" s="98">
        <f t="shared" si="23"/>
        <v>0</v>
      </c>
      <c r="F51" s="98">
        <f t="shared" si="23"/>
        <v>0</v>
      </c>
      <c r="G51" s="98">
        <f t="shared" si="23"/>
        <v>0</v>
      </c>
      <c r="H51" s="98">
        <f t="shared" si="23"/>
        <v>0</v>
      </c>
      <c r="I51" s="98">
        <f t="shared" si="23"/>
        <v>0</v>
      </c>
      <c r="J51" s="98">
        <f t="shared" si="23"/>
        <v>0</v>
      </c>
    </row>
    <row r="52" spans="1:10" ht="13.5" thickBot="1">
      <c r="A52" s="376"/>
      <c r="B52" s="376"/>
      <c r="C52" s="376"/>
      <c r="D52" s="162"/>
      <c r="E52" s="161"/>
      <c r="F52" s="161"/>
      <c r="G52" s="5"/>
      <c r="H52" s="5"/>
      <c r="I52" s="5"/>
      <c r="J52" s="5"/>
    </row>
    <row r="53" spans="1:10" ht="13.5" thickBot="1">
      <c r="A53" s="229" t="s">
        <v>15</v>
      </c>
      <c r="B53" s="229"/>
      <c r="C53" s="229"/>
      <c r="D53" s="25"/>
      <c r="E53" s="25"/>
      <c r="F53" s="9"/>
      <c r="G53" s="158"/>
      <c r="H53" s="159"/>
      <c r="I53" s="159"/>
      <c r="J53" s="159"/>
    </row>
    <row r="54" spans="1:10" ht="13.5" thickBot="1">
      <c r="A54" s="376" t="s">
        <v>99</v>
      </c>
      <c r="B54" s="376"/>
      <c r="C54" s="376"/>
      <c r="D54" s="68">
        <v>5</v>
      </c>
      <c r="E54" s="5">
        <v>0</v>
      </c>
      <c r="F54" s="5">
        <f>SUM(E54*D54)</f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thickBot="1">
      <c r="A55" s="219" t="s">
        <v>16</v>
      </c>
      <c r="B55" s="219"/>
      <c r="C55" s="219"/>
      <c r="D55" s="30">
        <f>SUM(D54)</f>
        <v>5</v>
      </c>
      <c r="E55" s="10">
        <f>SUM(E54)</f>
        <v>0</v>
      </c>
      <c r="F55" s="10">
        <f>SUM(F54)</f>
        <v>0</v>
      </c>
      <c r="G55" s="10">
        <f t="shared" ref="G55:J55" si="24">SUM(G54)</f>
        <v>0</v>
      </c>
      <c r="H55" s="10">
        <f t="shared" si="24"/>
        <v>0</v>
      </c>
      <c r="I55" s="10">
        <f t="shared" si="24"/>
        <v>0</v>
      </c>
      <c r="J55" s="10">
        <f t="shared" si="24"/>
        <v>0</v>
      </c>
    </row>
    <row r="56" spans="1:10" ht="13.5" thickBot="1">
      <c r="A56" s="275"/>
      <c r="B56" s="276"/>
      <c r="C56" s="276"/>
      <c r="D56" s="36"/>
      <c r="E56" s="36"/>
      <c r="F56" s="11"/>
    </row>
    <row r="57" spans="1:10" ht="13.5" thickBot="1">
      <c r="A57" s="238" t="s">
        <v>17</v>
      </c>
      <c r="B57" s="238"/>
      <c r="C57" s="339"/>
      <c r="D57" s="239">
        <f>SUM(D8,D14,D20,D26,D30,D41,D47,D51,D55)</f>
        <v>110</v>
      </c>
      <c r="E57" s="375">
        <f>SUM(E55+E47+E41+E30+E26+E20+E14+E8+E51)</f>
        <v>0</v>
      </c>
      <c r="F57" s="375">
        <f>SUM(F55+F47+F41+F30+F26+F20+F14+F8+F51)</f>
        <v>0</v>
      </c>
      <c r="G57" s="375">
        <f t="shared" ref="G57:J57" si="25">SUM(G55+G47+G41+G30+G26+G20+G14+G8+G51)</f>
        <v>0</v>
      </c>
      <c r="H57" s="375">
        <f t="shared" si="25"/>
        <v>0</v>
      </c>
      <c r="I57" s="375">
        <f t="shared" si="25"/>
        <v>0</v>
      </c>
      <c r="J57" s="375">
        <f t="shared" si="25"/>
        <v>0</v>
      </c>
    </row>
    <row r="58" spans="1:10" ht="13.5" thickBot="1">
      <c r="A58" s="238"/>
      <c r="B58" s="238"/>
      <c r="C58" s="339"/>
      <c r="D58" s="240"/>
      <c r="E58" s="208"/>
      <c r="F58" s="208"/>
      <c r="G58" s="208"/>
      <c r="H58" s="208"/>
      <c r="I58" s="208"/>
      <c r="J58" s="208"/>
    </row>
  </sheetData>
  <mergeCells count="64">
    <mergeCell ref="A42:C42"/>
    <mergeCell ref="A43:C43"/>
    <mergeCell ref="E57:E58"/>
    <mergeCell ref="A37:C37"/>
    <mergeCell ref="A38:C38"/>
    <mergeCell ref="A39:C39"/>
    <mergeCell ref="A48:C48"/>
    <mergeCell ref="A49:C49"/>
    <mergeCell ref="A50:C50"/>
    <mergeCell ref="A51:C51"/>
    <mergeCell ref="A52:C52"/>
    <mergeCell ref="A53:C53"/>
    <mergeCell ref="A54:C54"/>
    <mergeCell ref="A44:C44"/>
    <mergeCell ref="A45:C45"/>
    <mergeCell ref="F57:F58"/>
    <mergeCell ref="A11:C11"/>
    <mergeCell ref="A12:C12"/>
    <mergeCell ref="A25:C25"/>
    <mergeCell ref="A46:C46"/>
    <mergeCell ref="D57:D58"/>
    <mergeCell ref="A27:C27"/>
    <mergeCell ref="A28:C28"/>
    <mergeCell ref="A29:C29"/>
    <mergeCell ref="A30:C30"/>
    <mergeCell ref="A35:C35"/>
    <mergeCell ref="A56:C56"/>
    <mergeCell ref="A55:C55"/>
    <mergeCell ref="A57:C58"/>
    <mergeCell ref="A47:C47"/>
    <mergeCell ref="A41:C41"/>
    <mergeCell ref="A33:C33"/>
    <mergeCell ref="A40:C40"/>
    <mergeCell ref="A31:C31"/>
    <mergeCell ref="A32:C32"/>
    <mergeCell ref="A34:C34"/>
    <mergeCell ref="A36:C36"/>
    <mergeCell ref="A19:C19"/>
    <mergeCell ref="A26:C26"/>
    <mergeCell ref="A24:C24"/>
    <mergeCell ref="A21:C21"/>
    <mergeCell ref="A22:C22"/>
    <mergeCell ref="A23:C23"/>
    <mergeCell ref="A10:C10"/>
    <mergeCell ref="A13:C13"/>
    <mergeCell ref="A14:C14"/>
    <mergeCell ref="A17:C17"/>
    <mergeCell ref="A18:C18"/>
    <mergeCell ref="I57:I58"/>
    <mergeCell ref="J57:J58"/>
    <mergeCell ref="H57:H58"/>
    <mergeCell ref="G57:G58"/>
    <mergeCell ref="A1:F1"/>
    <mergeCell ref="A2:C2"/>
    <mergeCell ref="A3:C3"/>
    <mergeCell ref="A4:C4"/>
    <mergeCell ref="A5:C5"/>
    <mergeCell ref="A6:C6"/>
    <mergeCell ref="A15:C15"/>
    <mergeCell ref="A16:C16"/>
    <mergeCell ref="A7:C7"/>
    <mergeCell ref="A8:C8"/>
    <mergeCell ref="A9:C9"/>
    <mergeCell ref="A20:C20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9"/>
  <sheetViews>
    <sheetView zoomScaleNormal="100" workbookViewId="0">
      <selection sqref="A1:D1"/>
    </sheetView>
  </sheetViews>
  <sheetFormatPr defaultRowHeight="15"/>
  <cols>
    <col min="1" max="1" width="15.5703125" style="12" customWidth="1"/>
    <col min="2" max="2" width="20.5703125" customWidth="1"/>
    <col min="3" max="3" width="11.85546875" customWidth="1"/>
    <col min="4" max="4" width="19.5703125" style="17" customWidth="1"/>
    <col min="5" max="5" width="11.28515625" style="21" bestFit="1" customWidth="1"/>
    <col min="6" max="8" width="11.28515625" customWidth="1"/>
  </cols>
  <sheetData>
    <row r="1" spans="1:8" ht="18.75" thickBot="1">
      <c r="A1" s="211" t="s">
        <v>148</v>
      </c>
      <c r="B1" s="212"/>
      <c r="C1" s="212"/>
      <c r="D1" s="213"/>
    </row>
    <row r="2" spans="1:8" ht="64.5" thickBot="1">
      <c r="A2" s="214" t="s">
        <v>0</v>
      </c>
      <c r="B2" s="215"/>
      <c r="C2" s="26" t="s">
        <v>38</v>
      </c>
      <c r="D2" s="1" t="s">
        <v>179</v>
      </c>
      <c r="E2" s="62" t="s">
        <v>163</v>
      </c>
      <c r="F2" s="62" t="s">
        <v>167</v>
      </c>
      <c r="G2" s="62" t="s">
        <v>168</v>
      </c>
      <c r="H2" s="62" t="s">
        <v>169</v>
      </c>
    </row>
    <row r="3" spans="1:8" ht="13.5" thickBot="1">
      <c r="A3" s="209"/>
      <c r="B3" s="210"/>
      <c r="C3" s="96"/>
      <c r="D3" s="91"/>
      <c r="E3" s="91"/>
      <c r="F3" s="91"/>
      <c r="G3" s="91"/>
      <c r="H3" s="91"/>
    </row>
    <row r="4" spans="1:8" s="53" customFormat="1" ht="13.5" thickBot="1">
      <c r="A4" s="216" t="s">
        <v>15</v>
      </c>
      <c r="B4" s="217"/>
      <c r="C4" s="115"/>
      <c r="D4" s="115"/>
      <c r="E4" s="115"/>
      <c r="F4" s="115"/>
      <c r="G4" s="115"/>
      <c r="H4" s="115"/>
    </row>
    <row r="5" spans="1:8" ht="13.5" thickBot="1">
      <c r="A5" s="218" t="s">
        <v>99</v>
      </c>
      <c r="B5" s="218"/>
      <c r="C5" s="99">
        <v>1</v>
      </c>
      <c r="D5" s="97">
        <v>0</v>
      </c>
      <c r="E5" s="97">
        <v>0</v>
      </c>
      <c r="F5" s="97">
        <v>0</v>
      </c>
      <c r="G5" s="97">
        <v>0</v>
      </c>
      <c r="H5" s="97">
        <v>0</v>
      </c>
    </row>
    <row r="6" spans="1:8" ht="13.5" thickBot="1">
      <c r="A6" s="219" t="s">
        <v>16</v>
      </c>
      <c r="B6" s="219"/>
      <c r="C6" s="89"/>
      <c r="D6" s="98">
        <f>SUM(D5)</f>
        <v>0</v>
      </c>
      <c r="E6" s="98">
        <f t="shared" ref="E6:H6" si="0">SUM(E5)</f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</row>
    <row r="7" spans="1:8" ht="13.5" thickBot="1">
      <c r="A7" s="220"/>
      <c r="B7" s="220"/>
      <c r="C7" s="27"/>
      <c r="D7" s="5"/>
      <c r="E7" s="5"/>
      <c r="F7" s="5"/>
      <c r="G7" s="5"/>
      <c r="H7" s="5"/>
    </row>
    <row r="8" spans="1:8" ht="12.75">
      <c r="A8" s="221" t="s">
        <v>17</v>
      </c>
      <c r="B8" s="222"/>
      <c r="C8" s="225">
        <f>SUM(C3:C7)</f>
        <v>1</v>
      </c>
      <c r="D8" s="207">
        <f>SUM(D6)</f>
        <v>0</v>
      </c>
      <c r="E8" s="207">
        <f>SUM(E6)</f>
        <v>0</v>
      </c>
      <c r="F8" s="207">
        <f>SUM(F6)</f>
        <v>0</v>
      </c>
      <c r="G8" s="207">
        <f>SUM(G6)</f>
        <v>0</v>
      </c>
      <c r="H8" s="207">
        <f>SUM(H6)</f>
        <v>0</v>
      </c>
    </row>
    <row r="9" spans="1:8" ht="13.5" thickBot="1">
      <c r="A9" s="223"/>
      <c r="B9" s="224"/>
      <c r="C9" s="226"/>
      <c r="D9" s="208"/>
      <c r="E9" s="208"/>
      <c r="F9" s="208"/>
      <c r="G9" s="208"/>
      <c r="H9" s="208"/>
    </row>
  </sheetData>
  <mergeCells count="14">
    <mergeCell ref="G8:G9"/>
    <mergeCell ref="H8:H9"/>
    <mergeCell ref="A3:B3"/>
    <mergeCell ref="A1:D1"/>
    <mergeCell ref="A2:B2"/>
    <mergeCell ref="D8:D9"/>
    <mergeCell ref="E8:E9"/>
    <mergeCell ref="F8:F9"/>
    <mergeCell ref="A4:B4"/>
    <mergeCell ref="A5:B5"/>
    <mergeCell ref="A6:B6"/>
    <mergeCell ref="A7:B7"/>
    <mergeCell ref="A8:B9"/>
    <mergeCell ref="C8:C9"/>
  </mergeCells>
  <pageMargins left="0.7" right="0.7" top="0.75" bottom="0.75" header="0.3" footer="0.3"/>
  <pageSetup scale="9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54"/>
  <sheetViews>
    <sheetView zoomScaleNormal="100" workbookViewId="0">
      <selection sqref="A1:D1"/>
    </sheetView>
  </sheetViews>
  <sheetFormatPr defaultRowHeight="15"/>
  <cols>
    <col min="1" max="1" width="15.5703125" style="12" customWidth="1"/>
    <col min="2" max="2" width="20.5703125" customWidth="1"/>
    <col min="3" max="3" width="11.85546875" customWidth="1"/>
    <col min="4" max="4" width="19.5703125" style="17" customWidth="1"/>
    <col min="5" max="5" width="11.28515625" style="21" bestFit="1" customWidth="1"/>
    <col min="6" max="6" width="10.85546875" bestFit="1" customWidth="1"/>
    <col min="7" max="8" width="11.140625" customWidth="1"/>
  </cols>
  <sheetData>
    <row r="1" spans="1:8" ht="18.75" thickBot="1">
      <c r="A1" s="211" t="s">
        <v>138</v>
      </c>
      <c r="B1" s="212"/>
      <c r="C1" s="212"/>
      <c r="D1" s="213"/>
    </row>
    <row r="2" spans="1:8" ht="64.5" thickBot="1">
      <c r="A2" s="214" t="s">
        <v>0</v>
      </c>
      <c r="B2" s="215"/>
      <c r="C2" s="26" t="s">
        <v>38</v>
      </c>
      <c r="D2" s="1" t="s">
        <v>164</v>
      </c>
      <c r="E2" s="62" t="s">
        <v>163</v>
      </c>
      <c r="F2" s="62" t="s">
        <v>167</v>
      </c>
      <c r="G2" s="62" t="s">
        <v>168</v>
      </c>
      <c r="H2" s="62" t="s">
        <v>169</v>
      </c>
    </row>
    <row r="3" spans="1:8" ht="13.5" hidden="1" thickBot="1">
      <c r="A3" s="229" t="s">
        <v>1</v>
      </c>
      <c r="B3" s="229"/>
      <c r="C3" s="25"/>
      <c r="D3" s="3"/>
      <c r="E3" s="91"/>
      <c r="F3" s="91"/>
      <c r="G3" s="91"/>
      <c r="H3" s="91"/>
    </row>
    <row r="4" spans="1:8" ht="13.5" hidden="1" thickBot="1">
      <c r="A4" s="220" t="s">
        <v>45</v>
      </c>
      <c r="B4" s="220"/>
      <c r="C4" s="27">
        <v>5</v>
      </c>
      <c r="D4" s="5"/>
      <c r="E4" s="115"/>
      <c r="F4" s="115"/>
      <c r="G4" s="115"/>
      <c r="H4" s="115"/>
    </row>
    <row r="5" spans="1:8" ht="13.5" hidden="1" thickBot="1">
      <c r="A5" s="220" t="s">
        <v>46</v>
      </c>
      <c r="B5" s="220"/>
      <c r="C5" s="42">
        <v>2</v>
      </c>
      <c r="D5" s="5"/>
      <c r="E5" s="97">
        <f>SUM(D5*C5)</f>
        <v>0</v>
      </c>
      <c r="F5" s="97">
        <f>SUM(C5*D5)</f>
        <v>0</v>
      </c>
      <c r="G5" s="97">
        <f>SUM(F5*E5)</f>
        <v>0</v>
      </c>
      <c r="H5" s="97">
        <f>SUM(E5*F5)</f>
        <v>0</v>
      </c>
    </row>
    <row r="6" spans="1:8" ht="13.5" hidden="1" thickBot="1">
      <c r="A6" s="220" t="s">
        <v>47</v>
      </c>
      <c r="B6" s="220"/>
      <c r="C6" s="27">
        <v>2</v>
      </c>
      <c r="D6" s="5"/>
      <c r="E6" s="98">
        <f>SUM(E3:E5)</f>
        <v>0</v>
      </c>
      <c r="F6" s="98">
        <f>SUM(F3:F5)</f>
        <v>0</v>
      </c>
      <c r="G6" s="98">
        <f>SUM(G3:G5)</f>
        <v>0</v>
      </c>
      <c r="H6" s="98">
        <f>SUM(H3:H5)</f>
        <v>0</v>
      </c>
    </row>
    <row r="7" spans="1:8" ht="13.5" hidden="1" thickBot="1">
      <c r="A7" s="220" t="s">
        <v>48</v>
      </c>
      <c r="B7" s="220"/>
      <c r="C7" s="27">
        <v>2</v>
      </c>
      <c r="D7" s="5"/>
      <c r="E7" s="5"/>
      <c r="F7" s="5"/>
      <c r="G7" s="5"/>
      <c r="H7" s="5"/>
    </row>
    <row r="8" spans="1:8" ht="13.5" hidden="1" thickBot="1">
      <c r="A8" s="219" t="s">
        <v>2</v>
      </c>
      <c r="B8" s="219"/>
      <c r="C8" s="28"/>
      <c r="D8" s="6">
        <f>SUM(D4:D7)</f>
        <v>0</v>
      </c>
      <c r="E8" s="227">
        <f>SUM(E6)</f>
        <v>0</v>
      </c>
      <c r="F8" s="227">
        <f>SUM(F6)</f>
        <v>0</v>
      </c>
      <c r="G8" s="227">
        <f>SUM(G6)</f>
        <v>0</v>
      </c>
      <c r="H8" s="227">
        <f>SUM(H6)</f>
        <v>0</v>
      </c>
    </row>
    <row r="9" spans="1:8" ht="13.5" hidden="1" thickBot="1">
      <c r="A9" s="220"/>
      <c r="B9" s="220"/>
      <c r="C9" s="27"/>
      <c r="D9" s="5"/>
      <c r="E9" s="228"/>
      <c r="F9" s="228"/>
      <c r="G9" s="228"/>
      <c r="H9" s="228"/>
    </row>
    <row r="10" spans="1:8" ht="13.5" hidden="1" thickBot="1">
      <c r="A10" s="229" t="s">
        <v>3</v>
      </c>
      <c r="B10" s="229"/>
      <c r="C10" s="25"/>
      <c r="D10" s="9"/>
    </row>
    <row r="11" spans="1:8" ht="13.5" hidden="1" thickBot="1">
      <c r="A11" s="230" t="s">
        <v>39</v>
      </c>
      <c r="B11" s="231"/>
      <c r="C11" s="27">
        <v>5</v>
      </c>
      <c r="D11" s="5"/>
    </row>
    <row r="12" spans="1:8" ht="13.5" hidden="1" thickBot="1">
      <c r="A12" s="230" t="s">
        <v>40</v>
      </c>
      <c r="B12" s="231"/>
      <c r="C12" s="42">
        <v>9</v>
      </c>
      <c r="D12" s="5"/>
    </row>
    <row r="13" spans="1:8" ht="13.5" hidden="1" thickBot="1">
      <c r="A13" s="220" t="s">
        <v>52</v>
      </c>
      <c r="B13" s="220"/>
      <c r="C13" s="27">
        <v>6</v>
      </c>
      <c r="D13" s="5"/>
    </row>
    <row r="14" spans="1:8" ht="13.5" hidden="1" thickBot="1">
      <c r="A14" s="219" t="s">
        <v>4</v>
      </c>
      <c r="B14" s="219"/>
      <c r="C14" s="28"/>
      <c r="D14" s="6">
        <f>SUM(D11:D13)</f>
        <v>0</v>
      </c>
      <c r="F14" s="52"/>
    </row>
    <row r="15" spans="1:8" ht="13.5" hidden="1" thickBot="1">
      <c r="A15" s="220"/>
      <c r="B15" s="220"/>
      <c r="C15" s="27"/>
      <c r="D15" s="5"/>
    </row>
    <row r="16" spans="1:8" ht="13.5" hidden="1" thickBot="1">
      <c r="A16" s="232" t="s">
        <v>5</v>
      </c>
      <c r="B16" s="232"/>
      <c r="C16" s="46"/>
      <c r="D16" s="9"/>
    </row>
    <row r="17" spans="1:6" ht="13.5" hidden="1" thickBot="1">
      <c r="A17" s="233" t="s">
        <v>53</v>
      </c>
      <c r="B17" s="234"/>
      <c r="C17" s="70">
        <v>1</v>
      </c>
      <c r="D17" s="5"/>
    </row>
    <row r="18" spans="1:6" ht="13.5" hidden="1" thickBot="1">
      <c r="A18" s="233" t="s">
        <v>54</v>
      </c>
      <c r="B18" s="234"/>
      <c r="C18" s="70">
        <v>12</v>
      </c>
      <c r="D18" s="5"/>
    </row>
    <row r="19" spans="1:6" ht="13.5" hidden="1" thickBot="1">
      <c r="A19" s="233" t="s">
        <v>55</v>
      </c>
      <c r="B19" s="234"/>
      <c r="C19" s="27">
        <v>12</v>
      </c>
      <c r="D19" s="5"/>
    </row>
    <row r="20" spans="1:6" ht="13.5" hidden="1" thickBot="1">
      <c r="A20" s="235" t="s">
        <v>6</v>
      </c>
      <c r="B20" s="235"/>
      <c r="C20" s="28"/>
      <c r="D20" s="6">
        <f>SUM(D17:D19)</f>
        <v>0</v>
      </c>
      <c r="F20" s="52"/>
    </row>
    <row r="21" spans="1:6" ht="13.5" hidden="1" thickBot="1">
      <c r="A21" s="220"/>
      <c r="B21" s="220"/>
      <c r="C21" s="27"/>
      <c r="D21" s="5"/>
      <c r="F21" s="14"/>
    </row>
    <row r="22" spans="1:6" ht="13.5" hidden="1" thickBot="1">
      <c r="A22" s="229" t="s">
        <v>7</v>
      </c>
      <c r="B22" s="229"/>
      <c r="C22" s="25"/>
      <c r="D22" s="9"/>
      <c r="F22" s="13"/>
    </row>
    <row r="23" spans="1:6" ht="13.5" hidden="1" thickBot="1">
      <c r="A23" s="220" t="s">
        <v>59</v>
      </c>
      <c r="B23" s="220"/>
      <c r="C23" s="27">
        <v>6</v>
      </c>
      <c r="D23" s="5"/>
      <c r="F23" s="13"/>
    </row>
    <row r="24" spans="1:6" ht="13.5" hidden="1" thickBot="1">
      <c r="A24" s="230" t="s">
        <v>100</v>
      </c>
      <c r="B24" s="231"/>
      <c r="C24" s="27">
        <v>1</v>
      </c>
      <c r="D24" s="5"/>
      <c r="F24" s="13"/>
    </row>
    <row r="25" spans="1:6" ht="13.5" hidden="1" thickBot="1">
      <c r="A25" s="230" t="s">
        <v>41</v>
      </c>
      <c r="B25" s="231"/>
      <c r="C25" s="27">
        <v>2</v>
      </c>
      <c r="D25" s="5"/>
      <c r="F25" s="13"/>
    </row>
    <row r="26" spans="1:6" ht="13.5" hidden="1" thickBot="1">
      <c r="A26" s="219" t="s">
        <v>8</v>
      </c>
      <c r="B26" s="219"/>
      <c r="C26" s="28"/>
      <c r="D26" s="6">
        <f>SUM(D23:D25)</f>
        <v>0</v>
      </c>
      <c r="F26" s="52"/>
    </row>
    <row r="27" spans="1:6" ht="13.5" hidden="1" thickBot="1">
      <c r="A27" s="220"/>
      <c r="B27" s="220"/>
      <c r="C27" s="27"/>
      <c r="D27" s="5"/>
    </row>
    <row r="28" spans="1:6" ht="13.5" hidden="1" thickBot="1">
      <c r="A28" s="229" t="s">
        <v>9</v>
      </c>
      <c r="B28" s="229"/>
      <c r="C28" s="25"/>
      <c r="D28" s="9"/>
    </row>
    <row r="29" spans="1:6" ht="13.5" hidden="1" thickBot="1">
      <c r="A29" s="220" t="s">
        <v>62</v>
      </c>
      <c r="B29" s="220"/>
      <c r="C29" s="68">
        <v>20</v>
      </c>
      <c r="D29" s="5"/>
    </row>
    <row r="30" spans="1:6" ht="13.5" hidden="1" thickBot="1">
      <c r="A30" s="219" t="s">
        <v>10</v>
      </c>
      <c r="B30" s="219"/>
      <c r="C30" s="28"/>
      <c r="D30" s="6">
        <f>SUM(D29)</f>
        <v>0</v>
      </c>
      <c r="F30" s="52"/>
    </row>
    <row r="31" spans="1:6" ht="13.5" hidden="1" thickBot="1">
      <c r="A31" s="220"/>
      <c r="B31" s="220"/>
      <c r="C31" s="27"/>
      <c r="D31" s="5"/>
    </row>
    <row r="32" spans="1:6" ht="13.5" hidden="1" thickBot="1">
      <c r="A32" s="229" t="s">
        <v>11</v>
      </c>
      <c r="B32" s="229"/>
      <c r="C32" s="25"/>
      <c r="D32" s="9"/>
    </row>
    <row r="33" spans="1:11" s="41" customFormat="1" ht="13.5" hidden="1" thickBot="1">
      <c r="A33" s="236" t="s">
        <v>102</v>
      </c>
      <c r="B33" s="237"/>
      <c r="C33" s="42">
        <v>1</v>
      </c>
      <c r="D33" s="5"/>
      <c r="E33" s="95"/>
    </row>
    <row r="34" spans="1:11" s="41" customFormat="1" ht="13.5" hidden="1" thickBot="1">
      <c r="A34" s="236" t="s">
        <v>103</v>
      </c>
      <c r="B34" s="237"/>
      <c r="C34" s="42">
        <v>1</v>
      </c>
      <c r="D34" s="5"/>
      <c r="E34" s="95"/>
    </row>
    <row r="35" spans="1:11" s="41" customFormat="1" ht="13.5" hidden="1" thickBot="1">
      <c r="A35" s="236" t="s">
        <v>104</v>
      </c>
      <c r="B35" s="237"/>
      <c r="C35" s="42">
        <v>1</v>
      </c>
      <c r="D35" s="5"/>
      <c r="E35" s="95"/>
    </row>
    <row r="36" spans="1:11" ht="13.5" hidden="1" thickBot="1">
      <c r="A36" s="220" t="s">
        <v>66</v>
      </c>
      <c r="B36" s="220"/>
      <c r="C36" s="42">
        <v>2</v>
      </c>
      <c r="D36" s="5"/>
      <c r="G36" s="52"/>
      <c r="H36" s="52"/>
    </row>
    <row r="37" spans="1:11" ht="13.5" hidden="1" thickBot="1">
      <c r="A37" s="236" t="s">
        <v>127</v>
      </c>
      <c r="B37" s="237"/>
      <c r="C37" s="42">
        <v>1</v>
      </c>
      <c r="D37" s="5"/>
      <c r="F37" s="21"/>
      <c r="G37" s="52"/>
      <c r="H37" s="52"/>
    </row>
    <row r="38" spans="1:11" ht="13.5" hidden="1" thickBot="1">
      <c r="A38" s="230" t="s">
        <v>123</v>
      </c>
      <c r="B38" s="231"/>
      <c r="C38" s="42">
        <v>1</v>
      </c>
      <c r="D38" s="5"/>
      <c r="F38" s="21"/>
      <c r="H38" s="52"/>
      <c r="I38" s="52"/>
    </row>
    <row r="39" spans="1:11" ht="13.5" hidden="1" thickBot="1">
      <c r="A39" s="230" t="s">
        <v>124</v>
      </c>
      <c r="B39" s="231"/>
      <c r="C39" s="42">
        <v>1</v>
      </c>
      <c r="D39" s="5"/>
      <c r="F39" s="21"/>
      <c r="I39" s="52"/>
    </row>
    <row r="40" spans="1:11" ht="13.5" hidden="1" thickBot="1">
      <c r="A40" s="230" t="s">
        <v>125</v>
      </c>
      <c r="B40" s="231"/>
      <c r="C40" s="42">
        <v>1</v>
      </c>
      <c r="D40" s="5"/>
      <c r="F40" s="21"/>
      <c r="I40" s="52"/>
      <c r="K40" s="52"/>
    </row>
    <row r="41" spans="1:11" ht="13.5" hidden="1" thickBot="1">
      <c r="A41" s="219" t="s">
        <v>12</v>
      </c>
      <c r="B41" s="219"/>
      <c r="C41" s="28"/>
      <c r="D41" s="6">
        <f>SUM(D33:D40)</f>
        <v>0</v>
      </c>
      <c r="F41" s="52"/>
      <c r="I41" s="52"/>
    </row>
    <row r="42" spans="1:11" ht="13.5" hidden="1" thickBot="1">
      <c r="A42" s="220"/>
      <c r="B42" s="220"/>
      <c r="C42" s="27"/>
      <c r="D42" s="5"/>
      <c r="I42" s="52"/>
    </row>
    <row r="43" spans="1:11" ht="13.5" hidden="1" thickBot="1">
      <c r="A43" s="229" t="s">
        <v>13</v>
      </c>
      <c r="B43" s="229"/>
      <c r="C43" s="25"/>
      <c r="D43" s="9"/>
      <c r="I43" s="52"/>
    </row>
    <row r="44" spans="1:11" ht="13.5" hidden="1" thickBot="1">
      <c r="A44" s="220" t="s">
        <v>67</v>
      </c>
      <c r="B44" s="220"/>
      <c r="C44" s="27">
        <v>1</v>
      </c>
      <c r="D44" s="5"/>
    </row>
    <row r="45" spans="1:11" ht="13.5" hidden="1" thickBot="1">
      <c r="A45" s="220" t="s">
        <v>68</v>
      </c>
      <c r="B45" s="220"/>
      <c r="C45" s="27">
        <v>2</v>
      </c>
      <c r="D45" s="5"/>
    </row>
    <row r="46" spans="1:11" ht="13.5" hidden="1" thickBot="1">
      <c r="A46" s="230" t="s">
        <v>132</v>
      </c>
      <c r="B46" s="231"/>
      <c r="C46" s="68">
        <v>3</v>
      </c>
      <c r="D46" s="5"/>
    </row>
    <row r="47" spans="1:11" ht="13.5" hidden="1" thickBot="1">
      <c r="A47" s="219" t="s">
        <v>14</v>
      </c>
      <c r="B47" s="219"/>
      <c r="C47" s="28"/>
      <c r="D47" s="6">
        <f>SUM(D44:D46)</f>
        <v>0</v>
      </c>
      <c r="F47" s="52"/>
    </row>
    <row r="48" spans="1:11" ht="13.5" thickBot="1">
      <c r="A48" s="209"/>
      <c r="B48" s="210"/>
      <c r="C48" s="96"/>
      <c r="D48" s="91"/>
      <c r="E48" s="91"/>
      <c r="F48" s="91"/>
      <c r="G48" s="91"/>
      <c r="H48" s="91"/>
    </row>
    <row r="49" spans="1:8" s="53" customFormat="1" ht="13.5" thickBot="1">
      <c r="A49" s="241" t="s">
        <v>139</v>
      </c>
      <c r="B49" s="242"/>
      <c r="C49" s="115"/>
      <c r="D49" s="115"/>
      <c r="E49" s="115"/>
      <c r="F49" s="115"/>
      <c r="G49" s="115"/>
      <c r="H49" s="115"/>
    </row>
    <row r="50" spans="1:8" ht="13.5" thickBot="1">
      <c r="A50" s="218" t="s">
        <v>140</v>
      </c>
      <c r="B50" s="218"/>
      <c r="C50" s="99">
        <v>1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</row>
    <row r="51" spans="1:8" ht="13.5" thickBot="1">
      <c r="A51" s="219" t="s">
        <v>141</v>
      </c>
      <c r="B51" s="219"/>
      <c r="C51" s="89"/>
      <c r="D51" s="98">
        <f>SUM(D50)</f>
        <v>0</v>
      </c>
      <c r="E51" s="98">
        <f t="shared" ref="E51:H51" si="0">SUM(E50)</f>
        <v>0</v>
      </c>
      <c r="F51" s="98">
        <f t="shared" si="0"/>
        <v>0</v>
      </c>
      <c r="G51" s="98">
        <f t="shared" si="0"/>
        <v>0</v>
      </c>
      <c r="H51" s="98">
        <f t="shared" si="0"/>
        <v>0</v>
      </c>
    </row>
    <row r="52" spans="1:8" ht="13.5" thickBot="1">
      <c r="A52" s="220"/>
      <c r="B52" s="220"/>
      <c r="C52" s="27"/>
      <c r="D52" s="5"/>
      <c r="E52" s="5"/>
      <c r="F52" s="5"/>
      <c r="G52" s="5"/>
      <c r="H52" s="5"/>
    </row>
    <row r="53" spans="1:8" ht="13.5" thickBot="1">
      <c r="A53" s="238" t="s">
        <v>17</v>
      </c>
      <c r="B53" s="238"/>
      <c r="C53" s="239">
        <f>SUM(C48:C51)</f>
        <v>1</v>
      </c>
      <c r="D53" s="227">
        <f>SUM(D51)</f>
        <v>0</v>
      </c>
      <c r="E53" s="227">
        <f>SUM(E51)</f>
        <v>0</v>
      </c>
      <c r="F53" s="227">
        <f>SUM(F51)</f>
        <v>0</v>
      </c>
      <c r="G53" s="227">
        <f>SUM(G51)</f>
        <v>0</v>
      </c>
      <c r="H53" s="227">
        <f>SUM(H51)</f>
        <v>0</v>
      </c>
    </row>
    <row r="54" spans="1:8" ht="13.5" thickBot="1">
      <c r="A54" s="238"/>
      <c r="B54" s="238"/>
      <c r="C54" s="240"/>
      <c r="D54" s="228"/>
      <c r="E54" s="228"/>
      <c r="F54" s="228"/>
      <c r="G54" s="228"/>
      <c r="H54" s="228"/>
    </row>
  </sheetData>
  <mergeCells count="63">
    <mergeCell ref="A46:B46"/>
    <mergeCell ref="A47:B47"/>
    <mergeCell ref="A48:B48"/>
    <mergeCell ref="E53:E54"/>
    <mergeCell ref="F53:F54"/>
    <mergeCell ref="A53:B54"/>
    <mergeCell ref="C53:C54"/>
    <mergeCell ref="D53:D54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D1"/>
    <mergeCell ref="A2:B2"/>
    <mergeCell ref="A3:B3"/>
    <mergeCell ref="A4:B4"/>
    <mergeCell ref="A5:B5"/>
    <mergeCell ref="E8:E9"/>
    <mergeCell ref="F8:F9"/>
    <mergeCell ref="G8:G9"/>
    <mergeCell ref="H8:H9"/>
    <mergeCell ref="G53:G54"/>
    <mergeCell ref="H53:H5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65"/>
  <sheetViews>
    <sheetView zoomScale="85" zoomScaleNormal="85" workbookViewId="0">
      <selection sqref="A1:E1"/>
    </sheetView>
  </sheetViews>
  <sheetFormatPr defaultRowHeight="12.75"/>
  <cols>
    <col min="3" max="3" width="18.85546875" customWidth="1"/>
    <col min="4" max="4" width="13.5703125" customWidth="1"/>
    <col min="5" max="7" width="17.7109375" customWidth="1"/>
    <col min="8" max="8" width="14.7109375" style="52" customWidth="1"/>
    <col min="9" max="9" width="16.7109375" style="52" customWidth="1"/>
    <col min="10" max="11" width="16.7109375" customWidth="1"/>
  </cols>
  <sheetData>
    <row r="1" spans="1:11" ht="38.25" customHeight="1" thickBot="1">
      <c r="A1" s="211" t="s">
        <v>32</v>
      </c>
      <c r="B1" s="246"/>
      <c r="C1" s="246"/>
      <c r="D1" s="246"/>
      <c r="E1" s="246"/>
      <c r="F1" s="76"/>
      <c r="G1" s="76"/>
    </row>
    <row r="2" spans="1:11" ht="51.75" customHeight="1" thickBot="1">
      <c r="A2" s="247" t="s">
        <v>0</v>
      </c>
      <c r="B2" s="248"/>
      <c r="C2" s="249"/>
      <c r="D2" s="22" t="s">
        <v>129</v>
      </c>
      <c r="E2" s="82" t="s">
        <v>180</v>
      </c>
      <c r="F2" s="20" t="s">
        <v>133</v>
      </c>
      <c r="G2" s="20" t="s">
        <v>165</v>
      </c>
      <c r="H2" s="62" t="s">
        <v>163</v>
      </c>
      <c r="I2" s="62" t="s">
        <v>167</v>
      </c>
      <c r="J2" s="62" t="s">
        <v>168</v>
      </c>
      <c r="K2" s="62" t="s">
        <v>169</v>
      </c>
    </row>
    <row r="3" spans="1:11" ht="13.5" thickBot="1">
      <c r="A3" s="250" t="s">
        <v>1</v>
      </c>
      <c r="B3" s="250"/>
      <c r="C3" s="250"/>
      <c r="D3" s="2"/>
      <c r="E3" s="51"/>
      <c r="F3" s="57"/>
      <c r="G3" s="57"/>
      <c r="H3" s="57"/>
      <c r="I3" s="57"/>
      <c r="J3" s="57"/>
      <c r="K3" s="57"/>
    </row>
    <row r="4" spans="1:11" s="32" customFormat="1" ht="16.899999999999999" customHeight="1" thickBot="1">
      <c r="A4" s="218" t="s">
        <v>46</v>
      </c>
      <c r="B4" s="218"/>
      <c r="C4" s="218"/>
      <c r="D4" s="75">
        <v>0</v>
      </c>
      <c r="E4" s="75">
        <v>0</v>
      </c>
      <c r="F4" s="75">
        <v>0</v>
      </c>
      <c r="G4" s="75">
        <v>0</v>
      </c>
      <c r="H4" s="75">
        <v>0</v>
      </c>
      <c r="I4" s="75">
        <v>0</v>
      </c>
      <c r="J4" s="75">
        <v>0</v>
      </c>
      <c r="K4" s="75">
        <v>0</v>
      </c>
    </row>
    <row r="5" spans="1:11" s="32" customFormat="1" ht="16.899999999999999" customHeight="1" thickBot="1">
      <c r="A5" s="218" t="s">
        <v>47</v>
      </c>
      <c r="B5" s="218"/>
      <c r="C5" s="218"/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</row>
    <row r="6" spans="1:11" s="32" customFormat="1" ht="16.899999999999999" customHeight="1" thickBot="1">
      <c r="A6" s="218" t="s">
        <v>48</v>
      </c>
      <c r="B6" s="218"/>
      <c r="C6" s="218"/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</row>
    <row r="7" spans="1:11" s="32" customFormat="1" ht="16.899999999999999" customHeight="1" thickBot="1">
      <c r="A7" s="218" t="s">
        <v>49</v>
      </c>
      <c r="B7" s="218"/>
      <c r="C7" s="218"/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</row>
    <row r="8" spans="1:11" s="32" customFormat="1" ht="16.899999999999999" customHeight="1" thickBot="1">
      <c r="A8" s="218" t="s">
        <v>50</v>
      </c>
      <c r="B8" s="218"/>
      <c r="C8" s="218"/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</row>
    <row r="9" spans="1:11" s="32" customFormat="1" ht="16.899999999999999" customHeight="1" thickBot="1">
      <c r="A9" s="218" t="s">
        <v>51</v>
      </c>
      <c r="B9" s="218"/>
      <c r="C9" s="218"/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</row>
    <row r="10" spans="1:11" ht="19.149999999999999" customHeight="1" thickBot="1">
      <c r="A10" s="218" t="s">
        <v>70</v>
      </c>
      <c r="B10" s="218"/>
      <c r="C10" s="218"/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</row>
    <row r="11" spans="1:11" ht="13.5" thickBot="1">
      <c r="A11" s="251" t="s">
        <v>2</v>
      </c>
      <c r="B11" s="251"/>
      <c r="C11" s="251"/>
      <c r="D11" s="43">
        <f t="shared" ref="D11:E11" si="0">SUM(D4:D10)</f>
        <v>0</v>
      </c>
      <c r="E11" s="43">
        <f t="shared" si="0"/>
        <v>0</v>
      </c>
      <c r="F11" s="43">
        <f>SUM(F4:F10)</f>
        <v>0</v>
      </c>
      <c r="G11" s="43">
        <f>SUM(G4:G10)</f>
        <v>0</v>
      </c>
      <c r="H11" s="43">
        <f>SUM(H4:H10)</f>
        <v>0</v>
      </c>
      <c r="I11" s="43">
        <f>SUM(I4:I10)</f>
        <v>0</v>
      </c>
      <c r="J11" s="43">
        <f t="shared" ref="J11:K11" si="1">SUM(J4:J10)</f>
        <v>0</v>
      </c>
      <c r="K11" s="43">
        <f t="shared" si="1"/>
        <v>0</v>
      </c>
    </row>
    <row r="12" spans="1:11" ht="15.6" customHeight="1" thickBot="1">
      <c r="A12" s="218"/>
      <c r="B12" s="218"/>
      <c r="C12" s="218"/>
      <c r="D12" s="4"/>
      <c r="E12" s="79"/>
      <c r="F12" s="59"/>
      <c r="G12" s="59"/>
      <c r="H12" s="74"/>
      <c r="I12" s="74"/>
      <c r="J12" s="74"/>
      <c r="K12" s="74"/>
    </row>
    <row r="13" spans="1:11" ht="13.5" thickBot="1">
      <c r="A13" s="250" t="s">
        <v>3</v>
      </c>
      <c r="B13" s="250"/>
      <c r="C13" s="250"/>
      <c r="D13" s="7"/>
      <c r="E13" s="80"/>
      <c r="F13" s="81"/>
      <c r="G13" s="81"/>
      <c r="H13" s="81"/>
      <c r="I13" s="81"/>
      <c r="J13" s="81"/>
      <c r="K13" s="81"/>
    </row>
    <row r="14" spans="1:11" s="39" customFormat="1" ht="20.45" customHeight="1" thickBot="1">
      <c r="A14" s="218" t="s">
        <v>30</v>
      </c>
      <c r="B14" s="218"/>
      <c r="C14" s="218"/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1:11" s="39" customFormat="1" ht="20.45" customHeight="1" thickBot="1">
      <c r="A15" s="218" t="s">
        <v>106</v>
      </c>
      <c r="B15" s="218"/>
      <c r="C15" s="218"/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</row>
    <row r="16" spans="1:11" ht="13.5" thickBot="1">
      <c r="A16" s="251" t="s">
        <v>4</v>
      </c>
      <c r="B16" s="251"/>
      <c r="C16" s="251"/>
      <c r="D16" s="43">
        <f t="shared" ref="D16:E16" si="2">SUM(D14:D15)</f>
        <v>0</v>
      </c>
      <c r="E16" s="43">
        <f t="shared" si="2"/>
        <v>0</v>
      </c>
      <c r="F16" s="43">
        <f>SUM(F14:F15)</f>
        <v>0</v>
      </c>
      <c r="G16" s="43">
        <f>SUM(G14:G15)</f>
        <v>0</v>
      </c>
      <c r="H16" s="43">
        <f>SUM(H14:H15)</f>
        <v>0</v>
      </c>
      <c r="I16" s="43">
        <f>SUM(I14:I15)</f>
        <v>0</v>
      </c>
      <c r="J16" s="43">
        <f t="shared" ref="J16:K16" si="3">SUM(J14:J15)</f>
        <v>0</v>
      </c>
      <c r="K16" s="43">
        <f t="shared" si="3"/>
        <v>0</v>
      </c>
    </row>
    <row r="17" spans="1:11" ht="13.5" thickBot="1">
      <c r="A17" s="218"/>
      <c r="B17" s="218"/>
      <c r="C17" s="218"/>
      <c r="D17" s="4"/>
      <c r="E17" s="5"/>
      <c r="F17" s="59"/>
      <c r="G17" s="77"/>
      <c r="J17" s="52"/>
      <c r="K17" s="52"/>
    </row>
    <row r="18" spans="1:11" ht="13.5" thickBot="1">
      <c r="A18" s="250" t="s">
        <v>5</v>
      </c>
      <c r="B18" s="250"/>
      <c r="C18" s="250"/>
      <c r="D18" s="7"/>
      <c r="E18" s="8"/>
      <c r="F18" s="81"/>
      <c r="G18" s="81"/>
      <c r="H18" s="81"/>
      <c r="I18" s="81"/>
      <c r="J18" s="81"/>
      <c r="K18" s="81"/>
    </row>
    <row r="19" spans="1:11" ht="21.6" customHeight="1" thickBot="1">
      <c r="A19" s="218" t="s">
        <v>53</v>
      </c>
      <c r="B19" s="218"/>
      <c r="C19" s="218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</row>
    <row r="20" spans="1:11" ht="21.6" customHeight="1" thickBot="1">
      <c r="A20" s="218" t="s">
        <v>55</v>
      </c>
      <c r="B20" s="218"/>
      <c r="C20" s="218"/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</row>
    <row r="21" spans="1:11" ht="21.6" customHeight="1" thickBot="1">
      <c r="A21" s="218" t="s">
        <v>56</v>
      </c>
      <c r="B21" s="218"/>
      <c r="C21" s="218"/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</row>
    <row r="22" spans="1:11" ht="21.6" customHeight="1" thickBot="1">
      <c r="A22" s="218" t="s">
        <v>57</v>
      </c>
      <c r="B22" s="218"/>
      <c r="C22" s="218"/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</row>
    <row r="23" spans="1:11" ht="21.6" customHeight="1" thickBot="1">
      <c r="A23" s="218" t="s">
        <v>58</v>
      </c>
      <c r="B23" s="218"/>
      <c r="C23" s="218"/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</row>
    <row r="24" spans="1:11" ht="13.5" thickBot="1">
      <c r="A24" s="251" t="s">
        <v>6</v>
      </c>
      <c r="B24" s="251"/>
      <c r="C24" s="251"/>
      <c r="D24" s="43">
        <f t="shared" ref="D24:E24" si="4">SUM(D19:D23)</f>
        <v>0</v>
      </c>
      <c r="E24" s="43">
        <f t="shared" si="4"/>
        <v>0</v>
      </c>
      <c r="F24" s="43">
        <f>SUM(F19:F23)</f>
        <v>0</v>
      </c>
      <c r="G24" s="43">
        <f>SUM(G19:G23)</f>
        <v>0</v>
      </c>
      <c r="H24" s="43">
        <f>SUM(H19:H23)</f>
        <v>0</v>
      </c>
      <c r="I24" s="43">
        <f>SUM(I19:I23)</f>
        <v>0</v>
      </c>
      <c r="J24" s="43">
        <f t="shared" ref="J24:K24" si="5">SUM(J19:J23)</f>
        <v>0</v>
      </c>
      <c r="K24" s="43">
        <f t="shared" si="5"/>
        <v>0</v>
      </c>
    </row>
    <row r="25" spans="1:11" ht="13.5" thickBot="1">
      <c r="A25" s="218"/>
      <c r="B25" s="218"/>
      <c r="C25" s="218"/>
      <c r="D25" s="4"/>
      <c r="E25" s="5"/>
      <c r="F25" s="59"/>
      <c r="G25" s="78"/>
      <c r="H25" s="78"/>
      <c r="I25" s="78"/>
      <c r="J25" s="78"/>
      <c r="K25" s="78"/>
    </row>
    <row r="26" spans="1:11" ht="13.5" thickBot="1">
      <c r="A26" s="250" t="s">
        <v>7</v>
      </c>
      <c r="B26" s="250"/>
      <c r="C26" s="250"/>
      <c r="D26" s="7"/>
      <c r="E26" s="8"/>
      <c r="F26" s="81"/>
      <c r="G26" s="81"/>
      <c r="H26" s="81"/>
      <c r="I26" s="81"/>
      <c r="J26" s="81"/>
      <c r="K26" s="81"/>
    </row>
    <row r="27" spans="1:11" ht="13.5" thickBot="1">
      <c r="A27" s="218" t="s">
        <v>60</v>
      </c>
      <c r="B27" s="218"/>
      <c r="C27" s="218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</row>
    <row r="28" spans="1:11" ht="13.5" thickBot="1">
      <c r="A28" s="251" t="s">
        <v>8</v>
      </c>
      <c r="B28" s="251"/>
      <c r="C28" s="251"/>
      <c r="D28" s="43">
        <f>SUM(D27)</f>
        <v>0</v>
      </c>
      <c r="E28" s="43">
        <f t="shared" ref="E28:K28" si="6">SUM(E27)</f>
        <v>0</v>
      </c>
      <c r="F28" s="43">
        <f t="shared" si="6"/>
        <v>0</v>
      </c>
      <c r="G28" s="43">
        <f t="shared" si="6"/>
        <v>0</v>
      </c>
      <c r="H28" s="43">
        <f t="shared" si="6"/>
        <v>0</v>
      </c>
      <c r="I28" s="43">
        <f t="shared" si="6"/>
        <v>0</v>
      </c>
      <c r="J28" s="43">
        <f t="shared" si="6"/>
        <v>0</v>
      </c>
      <c r="K28" s="43">
        <f t="shared" si="6"/>
        <v>0</v>
      </c>
    </row>
    <row r="29" spans="1:11" ht="13.5" thickBot="1">
      <c r="A29" s="218"/>
      <c r="B29" s="218"/>
      <c r="C29" s="218"/>
      <c r="D29" s="4"/>
      <c r="E29" s="5"/>
      <c r="F29" s="59"/>
      <c r="G29" s="77"/>
      <c r="J29" s="52"/>
      <c r="K29" s="52"/>
    </row>
    <row r="30" spans="1:11" ht="13.5" thickBot="1">
      <c r="A30" s="250" t="s">
        <v>9</v>
      </c>
      <c r="B30" s="250"/>
      <c r="C30" s="250"/>
      <c r="D30" s="7"/>
      <c r="E30" s="8"/>
      <c r="F30" s="81"/>
      <c r="G30" s="81"/>
      <c r="H30" s="81"/>
      <c r="I30" s="81"/>
      <c r="J30" s="81"/>
      <c r="K30" s="81"/>
    </row>
    <row r="31" spans="1:11" ht="21" customHeight="1" thickBot="1">
      <c r="A31" s="218" t="s">
        <v>61</v>
      </c>
      <c r="B31" s="218"/>
      <c r="C31" s="218"/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</row>
    <row r="32" spans="1:11" ht="21" customHeight="1" thickBot="1">
      <c r="A32" s="218" t="s">
        <v>62</v>
      </c>
      <c r="B32" s="218"/>
      <c r="C32" s="218"/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</row>
    <row r="33" spans="1:11" ht="13.5" thickBot="1">
      <c r="A33" s="251" t="s">
        <v>10</v>
      </c>
      <c r="B33" s="251"/>
      <c r="C33" s="251"/>
      <c r="D33" s="43">
        <f>SUM(D31:D32)</f>
        <v>0</v>
      </c>
      <c r="E33" s="43">
        <f t="shared" ref="E33:K33" si="7">SUM(E31:E32)</f>
        <v>0</v>
      </c>
      <c r="F33" s="43">
        <f t="shared" si="7"/>
        <v>0</v>
      </c>
      <c r="G33" s="43">
        <f t="shared" si="7"/>
        <v>0</v>
      </c>
      <c r="H33" s="43">
        <f t="shared" si="7"/>
        <v>0</v>
      </c>
      <c r="I33" s="43">
        <f t="shared" si="7"/>
        <v>0</v>
      </c>
      <c r="J33" s="43">
        <f t="shared" si="7"/>
        <v>0</v>
      </c>
      <c r="K33" s="43">
        <f t="shared" si="7"/>
        <v>0</v>
      </c>
    </row>
    <row r="34" spans="1:11" ht="13.5" thickBot="1">
      <c r="A34" s="218"/>
      <c r="B34" s="218"/>
      <c r="C34" s="218"/>
      <c r="D34" s="4"/>
      <c r="E34" s="5"/>
      <c r="F34" s="59"/>
      <c r="G34" s="78"/>
      <c r="H34" s="78"/>
      <c r="I34" s="78"/>
      <c r="J34" s="78"/>
      <c r="K34" s="78"/>
    </row>
    <row r="35" spans="1:11" ht="13.5" thickBot="1">
      <c r="A35" s="250" t="s">
        <v>11</v>
      </c>
      <c r="B35" s="250"/>
      <c r="C35" s="250"/>
      <c r="D35" s="7"/>
      <c r="E35" s="80"/>
      <c r="F35" s="81"/>
      <c r="G35" s="81"/>
      <c r="H35" s="81"/>
      <c r="I35" s="81"/>
      <c r="J35" s="81"/>
      <c r="K35" s="81"/>
    </row>
    <row r="36" spans="1:11" ht="20.45" customHeight="1" thickBot="1">
      <c r="A36" s="218" t="s">
        <v>63</v>
      </c>
      <c r="B36" s="218"/>
      <c r="C36" s="218"/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</row>
    <row r="37" spans="1:11" ht="20.45" customHeight="1" thickBot="1">
      <c r="A37" s="218" t="s">
        <v>64</v>
      </c>
      <c r="B37" s="218"/>
      <c r="C37" s="218"/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</row>
    <row r="38" spans="1:11" ht="20.45" customHeight="1" thickBot="1">
      <c r="A38" s="218" t="s">
        <v>65</v>
      </c>
      <c r="B38" s="218"/>
      <c r="C38" s="218"/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</row>
    <row r="39" spans="1:11" ht="20.45" customHeight="1" thickBot="1">
      <c r="A39" s="218" t="s">
        <v>114</v>
      </c>
      <c r="B39" s="218"/>
      <c r="C39" s="218"/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</row>
    <row r="40" spans="1:11" ht="20.45" customHeight="1" thickBot="1">
      <c r="A40" s="218" t="s">
        <v>115</v>
      </c>
      <c r="B40" s="218"/>
      <c r="C40" s="218"/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20.45" customHeight="1" thickBot="1">
      <c r="A41" s="218" t="s">
        <v>116</v>
      </c>
      <c r="B41" s="218"/>
      <c r="C41" s="218"/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20.45" customHeight="1" thickBot="1">
      <c r="A42" s="218" t="s">
        <v>143</v>
      </c>
      <c r="B42" s="218"/>
      <c r="C42" s="218"/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20.45" customHeight="1" thickBot="1">
      <c r="A43" s="218" t="s">
        <v>185</v>
      </c>
      <c r="B43" s="218"/>
      <c r="C43" s="218"/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</row>
    <row r="44" spans="1:11" ht="20.45" customHeight="1" thickBot="1">
      <c r="A44" s="218" t="s">
        <v>117</v>
      </c>
      <c r="B44" s="218"/>
      <c r="C44" s="218"/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</row>
    <row r="45" spans="1:11" ht="20.45" customHeight="1" thickBot="1">
      <c r="A45" s="218" t="s">
        <v>118</v>
      </c>
      <c r="B45" s="218"/>
      <c r="C45" s="218"/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</row>
    <row r="46" spans="1:11" ht="20.45" customHeight="1" thickBot="1">
      <c r="A46" s="218" t="s">
        <v>119</v>
      </c>
      <c r="B46" s="218"/>
      <c r="C46" s="218"/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</row>
    <row r="47" spans="1:11" ht="13.5" thickBot="1">
      <c r="A47" s="251" t="s">
        <v>12</v>
      </c>
      <c r="B47" s="251"/>
      <c r="C47" s="251"/>
      <c r="D47" s="43">
        <f>SUM(D36:D46)</f>
        <v>0</v>
      </c>
      <c r="E47" s="43">
        <f t="shared" ref="E47:K47" si="8">SUM(E36:E46)</f>
        <v>0</v>
      </c>
      <c r="F47" s="43">
        <f t="shared" si="8"/>
        <v>0</v>
      </c>
      <c r="G47" s="43">
        <f t="shared" si="8"/>
        <v>0</v>
      </c>
      <c r="H47" s="43">
        <f t="shared" si="8"/>
        <v>0</v>
      </c>
      <c r="I47" s="43">
        <f t="shared" si="8"/>
        <v>0</v>
      </c>
      <c r="J47" s="43">
        <f t="shared" si="8"/>
        <v>0</v>
      </c>
      <c r="K47" s="43">
        <f t="shared" si="8"/>
        <v>0</v>
      </c>
    </row>
    <row r="48" spans="1:11" ht="13.5" thickBot="1">
      <c r="A48" s="218"/>
      <c r="B48" s="218"/>
      <c r="C48" s="218"/>
      <c r="D48" s="4"/>
      <c r="E48" s="5"/>
      <c r="F48" s="59"/>
      <c r="G48" s="78"/>
      <c r="H48" s="78"/>
      <c r="I48" s="78"/>
      <c r="J48" s="78"/>
      <c r="K48" s="78"/>
    </row>
    <row r="49" spans="1:11" ht="13.5" thickBot="1">
      <c r="A49" s="250" t="s">
        <v>13</v>
      </c>
      <c r="B49" s="250"/>
      <c r="C49" s="250"/>
      <c r="D49" s="7"/>
      <c r="E49" s="80"/>
      <c r="F49" s="81"/>
      <c r="G49" s="81"/>
      <c r="H49" s="81"/>
      <c r="I49" s="81"/>
      <c r="J49" s="81"/>
      <c r="K49" s="81"/>
    </row>
    <row r="50" spans="1:11" ht="19.149999999999999" customHeight="1" thickBot="1">
      <c r="A50" s="218" t="s">
        <v>67</v>
      </c>
      <c r="B50" s="218"/>
      <c r="C50" s="218"/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</row>
    <row r="51" spans="1:11" ht="19.149999999999999" customHeight="1" thickBot="1">
      <c r="A51" s="218" t="s">
        <v>113</v>
      </c>
      <c r="B51" s="218"/>
      <c r="C51" s="218"/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</row>
    <row r="52" spans="1:11" ht="19.149999999999999" customHeight="1" thickBot="1">
      <c r="A52" s="218" t="s">
        <v>93</v>
      </c>
      <c r="B52" s="218"/>
      <c r="C52" s="218"/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</row>
    <row r="53" spans="1:11" ht="19.149999999999999" customHeight="1" thickBot="1">
      <c r="A53" s="218" t="s">
        <v>68</v>
      </c>
      <c r="B53" s="218"/>
      <c r="C53" s="218"/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</row>
    <row r="54" spans="1:11" ht="19.149999999999999" customHeight="1" thickBot="1">
      <c r="A54" s="218" t="s">
        <v>186</v>
      </c>
      <c r="B54" s="218"/>
      <c r="C54" s="218"/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</row>
    <row r="55" spans="1:11" ht="13.5" thickBot="1">
      <c r="A55" s="251" t="s">
        <v>14</v>
      </c>
      <c r="B55" s="251"/>
      <c r="C55" s="251"/>
      <c r="D55" s="43">
        <f t="shared" ref="D55:K55" si="9">SUM(D50:D54)</f>
        <v>0</v>
      </c>
      <c r="E55" s="43">
        <f t="shared" si="9"/>
        <v>0</v>
      </c>
      <c r="F55" s="43">
        <f t="shared" si="9"/>
        <v>0</v>
      </c>
      <c r="G55" s="43">
        <f t="shared" si="9"/>
        <v>0</v>
      </c>
      <c r="H55" s="43">
        <f t="shared" si="9"/>
        <v>0</v>
      </c>
      <c r="I55" s="43">
        <f t="shared" si="9"/>
        <v>0</v>
      </c>
      <c r="J55" s="43">
        <f t="shared" si="9"/>
        <v>0</v>
      </c>
      <c r="K55" s="43">
        <f t="shared" si="9"/>
        <v>0</v>
      </c>
    </row>
    <row r="56" spans="1:11" ht="13.5" thickBot="1">
      <c r="A56" s="256"/>
      <c r="B56" s="257"/>
      <c r="C56" s="258"/>
      <c r="D56" s="90"/>
      <c r="E56" s="91"/>
      <c r="F56" s="92"/>
      <c r="G56" s="92"/>
      <c r="H56" s="92"/>
      <c r="I56" s="92"/>
      <c r="J56" s="92"/>
      <c r="K56" s="92"/>
    </row>
    <row r="57" spans="1:11" ht="13.5" thickBot="1">
      <c r="A57" s="262" t="s">
        <v>137</v>
      </c>
      <c r="B57" s="262"/>
      <c r="C57" s="262"/>
      <c r="D57" s="7"/>
      <c r="E57" s="80"/>
      <c r="F57" s="81"/>
      <c r="G57" s="81"/>
      <c r="H57" s="81"/>
      <c r="I57" s="81"/>
      <c r="J57" s="81"/>
      <c r="K57" s="81"/>
    </row>
    <row r="58" spans="1:11" s="53" customFormat="1" ht="13.5" thickBot="1">
      <c r="A58" s="259" t="s">
        <v>145</v>
      </c>
      <c r="B58" s="260"/>
      <c r="C58" s="261"/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</row>
    <row r="59" spans="1:11" s="53" customFormat="1" ht="13.5" thickBot="1">
      <c r="A59" s="259" t="s">
        <v>146</v>
      </c>
      <c r="B59" s="260"/>
      <c r="C59" s="261"/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</row>
    <row r="60" spans="1:11" ht="13.5" thickBot="1">
      <c r="A60" s="255" t="s">
        <v>14</v>
      </c>
      <c r="B60" s="255"/>
      <c r="C60" s="255"/>
      <c r="D60" s="43">
        <f>SUM(D58:D59)</f>
        <v>0</v>
      </c>
      <c r="E60" s="43">
        <f t="shared" ref="E60:K60" si="10">SUM(E58:E59)</f>
        <v>0</v>
      </c>
      <c r="F60" s="43">
        <f t="shared" si="10"/>
        <v>0</v>
      </c>
      <c r="G60" s="43">
        <f t="shared" si="10"/>
        <v>0</v>
      </c>
      <c r="H60" s="43">
        <f t="shared" si="10"/>
        <v>0</v>
      </c>
      <c r="I60" s="43">
        <f t="shared" si="10"/>
        <v>0</v>
      </c>
      <c r="J60" s="43">
        <f t="shared" si="10"/>
        <v>0</v>
      </c>
      <c r="K60" s="43">
        <f t="shared" si="10"/>
        <v>0</v>
      </c>
    </row>
    <row r="61" spans="1:11" ht="13.5" thickBot="1">
      <c r="A61" s="252"/>
      <c r="B61" s="253"/>
      <c r="C61" s="254"/>
      <c r="D61" s="4"/>
      <c r="E61" s="5"/>
      <c r="F61" s="59"/>
      <c r="G61" s="78"/>
      <c r="H61" s="78"/>
      <c r="I61" s="78"/>
      <c r="J61" s="78"/>
      <c r="K61" s="78"/>
    </row>
    <row r="62" spans="1:11" ht="13.5" thickBot="1">
      <c r="A62" s="250" t="s">
        <v>15</v>
      </c>
      <c r="B62" s="250"/>
      <c r="C62" s="250"/>
      <c r="D62" s="7"/>
      <c r="E62" s="8"/>
      <c r="F62" s="81"/>
      <c r="G62" s="81"/>
      <c r="H62" s="81"/>
      <c r="I62" s="81"/>
      <c r="J62" s="81"/>
      <c r="K62" s="81"/>
    </row>
    <row r="63" spans="1:11" ht="19.149999999999999" customHeight="1" thickBot="1">
      <c r="A63" s="218" t="s">
        <v>99</v>
      </c>
      <c r="B63" s="218"/>
      <c r="C63" s="218"/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</row>
    <row r="64" spans="1:11" ht="13.5" thickBot="1">
      <c r="A64" s="251" t="s">
        <v>187</v>
      </c>
      <c r="B64" s="251"/>
      <c r="C64" s="251"/>
      <c r="D64" s="43">
        <f>SUM(D63)</f>
        <v>0</v>
      </c>
      <c r="E64" s="43">
        <f t="shared" ref="E64:K64" si="11">SUM(E63)</f>
        <v>0</v>
      </c>
      <c r="F64" s="43">
        <f t="shared" si="11"/>
        <v>0</v>
      </c>
      <c r="G64" s="43">
        <f t="shared" si="11"/>
        <v>0</v>
      </c>
      <c r="H64" s="43">
        <f t="shared" si="11"/>
        <v>0</v>
      </c>
      <c r="I64" s="43">
        <f t="shared" si="11"/>
        <v>0</v>
      </c>
      <c r="J64" s="43">
        <f t="shared" si="11"/>
        <v>0</v>
      </c>
      <c r="K64" s="43">
        <f t="shared" si="11"/>
        <v>0</v>
      </c>
    </row>
    <row r="65" spans="1:11" s="196" customFormat="1" ht="16.5" customHeight="1" thickBot="1">
      <c r="A65" s="243" t="s">
        <v>17</v>
      </c>
      <c r="B65" s="244"/>
      <c r="C65" s="245"/>
      <c r="D65" s="195">
        <f t="shared" ref="D65:E65" si="12">SUM(D64+D60+D55+D47+D33+D28+D24+D16+D11)</f>
        <v>0</v>
      </c>
      <c r="E65" s="195">
        <f t="shared" si="12"/>
        <v>0</v>
      </c>
      <c r="F65" s="195">
        <f>SUM(F64+F60+F55+F47+F33+F28+F24+F16+F11)</f>
        <v>0</v>
      </c>
      <c r="G65" s="195">
        <f t="shared" ref="G65:K65" si="13">SUM(G64+G60+G55+G47+G33+G28+G24+G16+G11)</f>
        <v>0</v>
      </c>
      <c r="H65" s="195">
        <f t="shared" si="13"/>
        <v>0</v>
      </c>
      <c r="I65" s="195">
        <f t="shared" si="13"/>
        <v>0</v>
      </c>
      <c r="J65" s="195">
        <f t="shared" si="13"/>
        <v>0</v>
      </c>
      <c r="K65" s="195">
        <f t="shared" si="13"/>
        <v>0</v>
      </c>
    </row>
  </sheetData>
  <mergeCells count="65">
    <mergeCell ref="A62:C62"/>
    <mergeCell ref="A63:C63"/>
    <mergeCell ref="A10:C10"/>
    <mergeCell ref="A64:C64"/>
    <mergeCell ref="A51:C51"/>
    <mergeCell ref="A52:C52"/>
    <mergeCell ref="A53:C53"/>
    <mergeCell ref="A61:C61"/>
    <mergeCell ref="A60:C60"/>
    <mergeCell ref="A56:C56"/>
    <mergeCell ref="A58:C58"/>
    <mergeCell ref="A59:C59"/>
    <mergeCell ref="A57:C57"/>
    <mergeCell ref="A42:C42"/>
    <mergeCell ref="A44:C44"/>
    <mergeCell ref="A54:C54"/>
    <mergeCell ref="A55:C55"/>
    <mergeCell ref="A45:C45"/>
    <mergeCell ref="A46:C46"/>
    <mergeCell ref="A47:C47"/>
    <mergeCell ref="A48:C48"/>
    <mergeCell ref="A49:C49"/>
    <mergeCell ref="A50:C50"/>
    <mergeCell ref="A43:C43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65:C65"/>
    <mergeCell ref="A1:E1"/>
    <mergeCell ref="A2:C2"/>
    <mergeCell ref="A3:C3"/>
    <mergeCell ref="A4:C4"/>
    <mergeCell ref="A5:C5"/>
    <mergeCell ref="A6:C6"/>
    <mergeCell ref="A7:C7"/>
    <mergeCell ref="A8:C8"/>
    <mergeCell ref="A9:C9"/>
    <mergeCell ref="A11:C11"/>
    <mergeCell ref="A12:C12"/>
    <mergeCell ref="A13:C13"/>
    <mergeCell ref="A14:C14"/>
    <mergeCell ref="A15:C15"/>
    <mergeCell ref="A16:C16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1"/>
  <sheetViews>
    <sheetView zoomScale="130" zoomScaleNormal="130" workbookViewId="0">
      <selection sqref="A1:H1"/>
    </sheetView>
  </sheetViews>
  <sheetFormatPr defaultRowHeight="12.75"/>
  <cols>
    <col min="1" max="1" width="15.5703125" customWidth="1"/>
    <col min="2" max="2" width="17.85546875" customWidth="1"/>
    <col min="3" max="5" width="12.7109375" customWidth="1"/>
    <col min="6" max="6" width="15.7109375" style="16" bestFit="1" customWidth="1"/>
    <col min="7" max="7" width="18.85546875" style="52" customWidth="1"/>
    <col min="8" max="8" width="15.5703125" style="52" customWidth="1"/>
    <col min="9" max="9" width="16" customWidth="1"/>
    <col min="10" max="10" width="15.7109375" customWidth="1"/>
  </cols>
  <sheetData>
    <row r="1" spans="1:10" ht="38.25" customHeight="1" thickBot="1">
      <c r="A1" s="211" t="s">
        <v>31</v>
      </c>
      <c r="B1" s="246"/>
      <c r="C1" s="246"/>
      <c r="D1" s="246"/>
      <c r="E1" s="246"/>
      <c r="F1" s="246"/>
      <c r="G1" s="246"/>
      <c r="H1" s="265"/>
    </row>
    <row r="2" spans="1:10" ht="39" thickBot="1">
      <c r="A2" s="280" t="s">
        <v>0</v>
      </c>
      <c r="B2" s="281"/>
      <c r="C2" s="281"/>
      <c r="D2" s="83" t="s">
        <v>134</v>
      </c>
      <c r="E2" s="83" t="s">
        <v>135</v>
      </c>
      <c r="F2" s="20" t="s">
        <v>166</v>
      </c>
      <c r="G2" s="167" t="s">
        <v>163</v>
      </c>
      <c r="H2" s="167" t="s">
        <v>167</v>
      </c>
      <c r="I2" s="167" t="s">
        <v>168</v>
      </c>
      <c r="J2" s="168" t="s">
        <v>169</v>
      </c>
    </row>
    <row r="3" spans="1:10" ht="13.5" thickBot="1">
      <c r="A3" s="266" t="s">
        <v>1</v>
      </c>
      <c r="B3" s="267"/>
      <c r="C3" s="267"/>
      <c r="D3" s="47"/>
      <c r="E3" s="47"/>
      <c r="F3" s="57"/>
      <c r="G3" s="57"/>
      <c r="H3" s="57"/>
      <c r="I3" s="57"/>
      <c r="J3" s="57"/>
    </row>
    <row r="4" spans="1:10" ht="13.5" thickBot="1">
      <c r="A4" s="230" t="s">
        <v>46</v>
      </c>
      <c r="B4" s="231"/>
      <c r="C4" s="269"/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</row>
    <row r="5" spans="1:10" ht="13.5" thickBot="1">
      <c r="A5" s="230" t="s">
        <v>47</v>
      </c>
      <c r="B5" s="231"/>
      <c r="C5" s="269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ht="13.5" thickBot="1">
      <c r="A6" s="230" t="s">
        <v>48</v>
      </c>
      <c r="B6" s="231"/>
      <c r="C6" s="269"/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ht="13.5" thickBot="1">
      <c r="A7" s="230" t="s">
        <v>49</v>
      </c>
      <c r="B7" s="231"/>
      <c r="C7" s="269"/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1:10" ht="13.5" thickBot="1">
      <c r="A8" s="270" t="s">
        <v>2</v>
      </c>
      <c r="B8" s="271"/>
      <c r="C8" s="272"/>
      <c r="D8" s="71">
        <f t="shared" ref="D8:E8" si="0">SUM(D4:D7)</f>
        <v>0</v>
      </c>
      <c r="E8" s="71">
        <f t="shared" si="0"/>
        <v>0</v>
      </c>
      <c r="F8" s="71">
        <f>SUM(F4:F7)</f>
        <v>0</v>
      </c>
      <c r="G8" s="71">
        <f t="shared" ref="G8:J8" si="1">SUM(G4:G7)</f>
        <v>0</v>
      </c>
      <c r="H8" s="71">
        <f t="shared" si="1"/>
        <v>0</v>
      </c>
      <c r="I8" s="71">
        <f>SUM(I4:I7)</f>
        <v>0</v>
      </c>
      <c r="J8" s="71">
        <f t="shared" si="1"/>
        <v>0</v>
      </c>
    </row>
    <row r="9" spans="1:10" ht="13.5" thickBot="1">
      <c r="A9" s="230"/>
      <c r="B9" s="231"/>
      <c r="C9" s="269"/>
      <c r="D9" s="27"/>
      <c r="E9" s="27"/>
      <c r="F9" s="5"/>
      <c r="G9" s="5"/>
      <c r="H9" s="5"/>
      <c r="I9" s="5"/>
      <c r="J9" s="5"/>
    </row>
    <row r="10" spans="1:10" ht="13.5" thickBot="1">
      <c r="A10" s="266" t="s">
        <v>3</v>
      </c>
      <c r="B10" s="267"/>
      <c r="C10" s="268"/>
      <c r="D10" s="25"/>
      <c r="E10" s="25"/>
      <c r="F10" s="8"/>
      <c r="G10" s="8"/>
      <c r="H10" s="8"/>
      <c r="I10" s="8"/>
      <c r="J10" s="8"/>
    </row>
    <row r="11" spans="1:10" ht="13.5" thickBot="1">
      <c r="A11" s="230" t="s">
        <v>106</v>
      </c>
      <c r="B11" s="231"/>
      <c r="C11" s="269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3.5" thickBot="1">
      <c r="A12" s="270" t="s">
        <v>4</v>
      </c>
      <c r="B12" s="271"/>
      <c r="C12" s="272"/>
      <c r="D12" s="71">
        <f>SUM(D11)</f>
        <v>0</v>
      </c>
      <c r="E12" s="71">
        <f t="shared" ref="E12:J12" si="2">SUM(E11)</f>
        <v>0</v>
      </c>
      <c r="F12" s="71">
        <f t="shared" si="2"/>
        <v>0</v>
      </c>
      <c r="G12" s="71">
        <f t="shared" si="2"/>
        <v>0</v>
      </c>
      <c r="H12" s="71">
        <f t="shared" si="2"/>
        <v>0</v>
      </c>
      <c r="I12" s="71">
        <f t="shared" si="2"/>
        <v>0</v>
      </c>
      <c r="J12" s="71">
        <f t="shared" si="2"/>
        <v>0</v>
      </c>
    </row>
    <row r="13" spans="1:10" ht="13.5" thickBot="1">
      <c r="A13" s="230"/>
      <c r="B13" s="231"/>
      <c r="C13" s="269"/>
      <c r="D13" s="27"/>
      <c r="E13" s="27"/>
      <c r="F13" s="27"/>
      <c r="G13" s="27"/>
      <c r="H13" s="27"/>
      <c r="I13" s="27"/>
      <c r="J13" s="27"/>
    </row>
    <row r="14" spans="1:10" ht="13.5" thickBot="1">
      <c r="A14" s="266" t="s">
        <v>5</v>
      </c>
      <c r="B14" s="267"/>
      <c r="C14" s="268"/>
      <c r="D14" s="25"/>
      <c r="E14" s="117"/>
      <c r="F14" s="117"/>
      <c r="G14" s="117"/>
      <c r="H14" s="117"/>
      <c r="I14" s="117"/>
      <c r="J14" s="117"/>
    </row>
    <row r="15" spans="1:10" ht="13.5" thickBot="1">
      <c r="A15" s="230" t="s">
        <v>58</v>
      </c>
      <c r="B15" s="231"/>
      <c r="C15" s="269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3.5" thickBot="1">
      <c r="A16" s="270" t="s">
        <v>6</v>
      </c>
      <c r="B16" s="271"/>
      <c r="C16" s="272"/>
      <c r="D16" s="71">
        <f t="shared" ref="D16:E16" si="3">SUM(D15)</f>
        <v>0</v>
      </c>
      <c r="E16" s="71">
        <f t="shared" si="3"/>
        <v>0</v>
      </c>
      <c r="F16" s="71">
        <f>SUM(F15)</f>
        <v>0</v>
      </c>
      <c r="G16" s="71">
        <f t="shared" ref="G16:J16" si="4">SUM(G15)</f>
        <v>0</v>
      </c>
      <c r="H16" s="71">
        <f t="shared" si="4"/>
        <v>0</v>
      </c>
      <c r="I16" s="71">
        <f t="shared" si="4"/>
        <v>0</v>
      </c>
      <c r="J16" s="71">
        <f t="shared" si="4"/>
        <v>0</v>
      </c>
    </row>
    <row r="17" spans="1:10" ht="13.5" thickBot="1">
      <c r="A17" s="230"/>
      <c r="B17" s="231"/>
      <c r="C17" s="269"/>
      <c r="D17" s="27"/>
      <c r="E17" s="27"/>
      <c r="F17" s="27"/>
      <c r="G17" s="27"/>
      <c r="H17" s="27"/>
      <c r="I17" s="27"/>
      <c r="J17" s="27"/>
    </row>
    <row r="18" spans="1:10" ht="13.5" thickBot="1">
      <c r="A18" s="266" t="s">
        <v>9</v>
      </c>
      <c r="B18" s="267"/>
      <c r="C18" s="268"/>
      <c r="D18" s="25"/>
      <c r="E18" s="117"/>
      <c r="F18" s="117"/>
      <c r="G18" s="117"/>
      <c r="H18" s="117"/>
      <c r="I18" s="117"/>
      <c r="J18" s="117"/>
    </row>
    <row r="19" spans="1:10" ht="13.5" thickBot="1">
      <c r="A19" s="230" t="s">
        <v>62</v>
      </c>
      <c r="B19" s="231"/>
      <c r="C19" s="269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3.5" thickBot="1">
      <c r="A20" s="270" t="s">
        <v>10</v>
      </c>
      <c r="B20" s="271"/>
      <c r="C20" s="272"/>
      <c r="D20" s="71">
        <f t="shared" ref="D20:E20" si="5">SUM(D19)</f>
        <v>0</v>
      </c>
      <c r="E20" s="71">
        <f t="shared" si="5"/>
        <v>0</v>
      </c>
      <c r="F20" s="71">
        <f>SUM(F19)</f>
        <v>0</v>
      </c>
      <c r="G20" s="71">
        <f t="shared" ref="G20:J20" si="6">SUM(G19)</f>
        <v>0</v>
      </c>
      <c r="H20" s="71">
        <f t="shared" si="6"/>
        <v>0</v>
      </c>
      <c r="I20" s="71">
        <f t="shared" si="6"/>
        <v>0</v>
      </c>
      <c r="J20" s="71">
        <f t="shared" si="6"/>
        <v>0</v>
      </c>
    </row>
    <row r="21" spans="1:10" ht="13.5" thickBot="1">
      <c r="A21" s="230"/>
      <c r="B21" s="231"/>
      <c r="C21" s="269"/>
      <c r="D21" s="27"/>
      <c r="E21" s="27"/>
      <c r="F21" s="27"/>
      <c r="G21" s="27"/>
      <c r="H21" s="27"/>
      <c r="I21" s="27"/>
      <c r="J21" s="27"/>
    </row>
    <row r="22" spans="1:10" ht="13.5" thickBot="1">
      <c r="A22" s="266" t="s">
        <v>11</v>
      </c>
      <c r="B22" s="267"/>
      <c r="C22" s="268"/>
      <c r="D22" s="25"/>
      <c r="E22" s="117"/>
      <c r="F22" s="117"/>
      <c r="G22" s="117"/>
      <c r="H22" s="117"/>
      <c r="I22" s="117"/>
      <c r="J22" s="117"/>
    </row>
    <row r="23" spans="1:10" ht="13.5" thickBot="1">
      <c r="A23" s="230" t="s">
        <v>63</v>
      </c>
      <c r="B23" s="231"/>
      <c r="C23" s="269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13.5" thickBot="1">
      <c r="A24" s="230" t="s">
        <v>114</v>
      </c>
      <c r="B24" s="231"/>
      <c r="C24" s="269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13.5" thickBot="1">
      <c r="A25" s="230" t="s">
        <v>115</v>
      </c>
      <c r="B25" s="231"/>
      <c r="C25" s="269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3.5" thickBot="1">
      <c r="A26" s="230" t="s">
        <v>116</v>
      </c>
      <c r="B26" s="231"/>
      <c r="C26" s="269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13.5" thickBot="1">
      <c r="A27" s="230" t="s">
        <v>143</v>
      </c>
      <c r="B27" s="231"/>
      <c r="C27" s="269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3.5" thickBot="1">
      <c r="A28" s="230" t="s">
        <v>185</v>
      </c>
      <c r="B28" s="231"/>
      <c r="C28" s="269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13.5" thickBot="1">
      <c r="A29" s="230" t="s">
        <v>120</v>
      </c>
      <c r="B29" s="231"/>
      <c r="C29" s="269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3.5" thickBot="1">
      <c r="A30" s="230" t="s">
        <v>121</v>
      </c>
      <c r="B30" s="231"/>
      <c r="C30" s="269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13.5" thickBot="1">
      <c r="A31" s="230" t="s">
        <v>122</v>
      </c>
      <c r="B31" s="231"/>
      <c r="C31" s="269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ht="13.5" thickBot="1">
      <c r="A32" s="270" t="s">
        <v>12</v>
      </c>
      <c r="B32" s="271"/>
      <c r="C32" s="272"/>
      <c r="D32" s="71">
        <f t="shared" ref="D32:J32" si="7">SUM(D23:D31)</f>
        <v>0</v>
      </c>
      <c r="E32" s="71">
        <f t="shared" si="7"/>
        <v>0</v>
      </c>
      <c r="F32" s="71">
        <f t="shared" si="7"/>
        <v>0</v>
      </c>
      <c r="G32" s="71">
        <f t="shared" si="7"/>
        <v>0</v>
      </c>
      <c r="H32" s="71">
        <f t="shared" si="7"/>
        <v>0</v>
      </c>
      <c r="I32" s="71">
        <f t="shared" si="7"/>
        <v>0</v>
      </c>
      <c r="J32" s="71">
        <f t="shared" si="7"/>
        <v>0</v>
      </c>
    </row>
    <row r="33" spans="1:10" ht="13.5" thickBot="1">
      <c r="A33" s="230"/>
      <c r="B33" s="231"/>
      <c r="C33" s="269"/>
      <c r="D33" s="27"/>
      <c r="E33" s="27"/>
      <c r="F33" s="27"/>
      <c r="G33" s="27"/>
      <c r="H33" s="27"/>
      <c r="I33" s="27"/>
      <c r="J33" s="27"/>
    </row>
    <row r="34" spans="1:10" ht="13.5" thickBot="1">
      <c r="A34" s="266" t="s">
        <v>13</v>
      </c>
      <c r="B34" s="267"/>
      <c r="C34" s="268"/>
      <c r="D34" s="25"/>
      <c r="E34" s="117"/>
      <c r="F34" s="117"/>
      <c r="G34" s="117"/>
      <c r="H34" s="117"/>
      <c r="I34" s="117"/>
      <c r="J34" s="117"/>
    </row>
    <row r="35" spans="1:10" ht="13.5" thickBot="1">
      <c r="A35" s="230" t="s">
        <v>67</v>
      </c>
      <c r="B35" s="231"/>
      <c r="C35" s="269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ht="13.5" thickBot="1">
      <c r="A36" s="230" t="s">
        <v>68</v>
      </c>
      <c r="B36" s="231"/>
      <c r="C36" s="269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13.5" thickBot="1">
      <c r="A37" s="230" t="s">
        <v>186</v>
      </c>
      <c r="B37" s="231"/>
      <c r="C37" s="269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3.5" thickBot="1">
      <c r="A38" s="270" t="s">
        <v>14</v>
      </c>
      <c r="B38" s="271"/>
      <c r="C38" s="272"/>
      <c r="D38" s="71">
        <f>SUM(D35:D37)</f>
        <v>0</v>
      </c>
      <c r="E38" s="71">
        <f t="shared" ref="E38:J38" si="8">SUM(E35:E37)</f>
        <v>0</v>
      </c>
      <c r="F38" s="71">
        <f t="shared" si="8"/>
        <v>0</v>
      </c>
      <c r="G38" s="71">
        <f t="shared" si="8"/>
        <v>0</v>
      </c>
      <c r="H38" s="71">
        <f t="shared" si="8"/>
        <v>0</v>
      </c>
      <c r="I38" s="71">
        <f t="shared" si="8"/>
        <v>0</v>
      </c>
      <c r="J38" s="71">
        <f t="shared" si="8"/>
        <v>0</v>
      </c>
    </row>
    <row r="39" spans="1:10" ht="13.5" thickBot="1">
      <c r="A39" s="209"/>
      <c r="B39" s="277"/>
      <c r="C39" s="278"/>
      <c r="D39" s="107"/>
      <c r="E39" s="107"/>
      <c r="F39" s="107"/>
      <c r="G39" s="107"/>
      <c r="H39" s="107"/>
      <c r="I39" s="107"/>
      <c r="J39" s="107"/>
    </row>
    <row r="40" spans="1:10" ht="13.5" thickBot="1">
      <c r="A40" s="250" t="s">
        <v>139</v>
      </c>
      <c r="B40" s="250"/>
      <c r="C40" s="279"/>
      <c r="D40" s="110"/>
      <c r="E40" s="110"/>
      <c r="F40" s="110"/>
      <c r="G40" s="110"/>
      <c r="H40" s="110"/>
      <c r="I40" s="110"/>
      <c r="J40" s="110"/>
    </row>
    <row r="41" spans="1:10" ht="13.5" thickBot="1">
      <c r="A41" s="218" t="s">
        <v>140</v>
      </c>
      <c r="B41" s="218"/>
      <c r="C41" s="218"/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</row>
    <row r="42" spans="1:10" ht="13.5" thickBot="1">
      <c r="A42" s="251" t="s">
        <v>141</v>
      </c>
      <c r="B42" s="251"/>
      <c r="C42" s="251"/>
      <c r="D42" s="71">
        <f>SUM(D41)</f>
        <v>0</v>
      </c>
      <c r="E42" s="71">
        <f t="shared" ref="E42:J42" si="9">SUM(E41)</f>
        <v>0</v>
      </c>
      <c r="F42" s="71">
        <f t="shared" si="9"/>
        <v>0</v>
      </c>
      <c r="G42" s="71">
        <f t="shared" si="9"/>
        <v>0</v>
      </c>
      <c r="H42" s="71">
        <f t="shared" si="9"/>
        <v>0</v>
      </c>
      <c r="I42" s="71">
        <f t="shared" si="9"/>
        <v>0</v>
      </c>
      <c r="J42" s="71">
        <f t="shared" si="9"/>
        <v>0</v>
      </c>
    </row>
    <row r="43" spans="1:10" ht="13.5" thickBot="1">
      <c r="A43" s="230"/>
      <c r="B43" s="231"/>
      <c r="C43" s="269"/>
      <c r="D43" s="79"/>
      <c r="E43" s="79"/>
      <c r="F43" s="79"/>
      <c r="G43" s="79"/>
      <c r="H43" s="79"/>
      <c r="I43" s="79"/>
      <c r="J43" s="79"/>
    </row>
    <row r="44" spans="1:10" ht="13.5" thickBot="1">
      <c r="A44" s="266" t="s">
        <v>15</v>
      </c>
      <c r="B44" s="267"/>
      <c r="C44" s="268"/>
      <c r="D44" s="25"/>
      <c r="E44" s="117"/>
      <c r="F44" s="117"/>
      <c r="G44" s="117"/>
      <c r="H44" s="117"/>
      <c r="I44" s="117"/>
      <c r="J44" s="117"/>
    </row>
    <row r="45" spans="1:10" ht="13.5" thickBot="1">
      <c r="A45" s="230" t="s">
        <v>99</v>
      </c>
      <c r="B45" s="231"/>
      <c r="C45" s="269"/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</row>
    <row r="46" spans="1:10" ht="13.5" thickBot="1">
      <c r="A46" s="270" t="s">
        <v>187</v>
      </c>
      <c r="B46" s="271"/>
      <c r="C46" s="271"/>
      <c r="D46" s="199">
        <f>SUM(D45)</f>
        <v>0</v>
      </c>
      <c r="E46" s="199">
        <f t="shared" ref="E46:J46" si="10">SUM(E45)</f>
        <v>0</v>
      </c>
      <c r="F46" s="199">
        <f t="shared" si="10"/>
        <v>0</v>
      </c>
      <c r="G46" s="199">
        <f t="shared" si="10"/>
        <v>0</v>
      </c>
      <c r="H46" s="199">
        <f t="shared" si="10"/>
        <v>0</v>
      </c>
      <c r="I46" s="199">
        <f t="shared" si="10"/>
        <v>0</v>
      </c>
      <c r="J46" s="199">
        <f t="shared" si="10"/>
        <v>0</v>
      </c>
    </row>
    <row r="47" spans="1:10" ht="13.5" thickBot="1">
      <c r="A47" s="275"/>
      <c r="B47" s="276"/>
      <c r="C47" s="276"/>
      <c r="D47" s="197"/>
      <c r="E47" s="197"/>
      <c r="F47" s="198"/>
      <c r="I47" s="52"/>
      <c r="J47" s="52"/>
    </row>
    <row r="48" spans="1:10">
      <c r="A48" s="221" t="s">
        <v>17</v>
      </c>
      <c r="B48" s="273"/>
      <c r="C48" s="273"/>
      <c r="D48" s="263">
        <f t="shared" ref="D48:E48" si="11">SUM(D46+D42+D38+D32+D20+D16+D12+D8)</f>
        <v>0</v>
      </c>
      <c r="E48" s="263">
        <f t="shared" si="11"/>
        <v>0</v>
      </c>
      <c r="F48" s="263">
        <f>SUM(F46+F42+F38+F32+F20+F16+F12+F8)</f>
        <v>0</v>
      </c>
      <c r="G48" s="263">
        <f t="shared" ref="G48:J48" si="12">SUM(G46+G42+G38+G32+G20+G16+G12+G8)</f>
        <v>0</v>
      </c>
      <c r="H48" s="263">
        <f t="shared" si="12"/>
        <v>0</v>
      </c>
      <c r="I48" s="263">
        <f t="shared" si="12"/>
        <v>0</v>
      </c>
      <c r="J48" s="263">
        <f t="shared" si="12"/>
        <v>0</v>
      </c>
    </row>
    <row r="49" spans="1:10" ht="13.5" thickBot="1">
      <c r="A49" s="223"/>
      <c r="B49" s="274"/>
      <c r="C49" s="274"/>
      <c r="D49" s="264"/>
      <c r="E49" s="264"/>
      <c r="F49" s="264"/>
      <c r="G49" s="264"/>
      <c r="H49" s="264"/>
      <c r="I49" s="264"/>
      <c r="J49" s="264"/>
    </row>
    <row r="50" spans="1:10">
      <c r="F50" s="18"/>
    </row>
    <row r="51" spans="1:10">
      <c r="F51" s="18"/>
    </row>
  </sheetData>
  <mergeCells count="55">
    <mergeCell ref="A2:C2"/>
    <mergeCell ref="A13:C13"/>
    <mergeCell ref="A29:C29"/>
    <mergeCell ref="A24:C24"/>
    <mergeCell ref="A10:C10"/>
    <mergeCell ref="A3:C3"/>
    <mergeCell ref="A16:C16"/>
    <mergeCell ref="A23:C23"/>
    <mergeCell ref="A5:C5"/>
    <mergeCell ref="A6:C6"/>
    <mergeCell ref="A8:C8"/>
    <mergeCell ref="A9:C9"/>
    <mergeCell ref="A4:C4"/>
    <mergeCell ref="A17:C17"/>
    <mergeCell ref="A7:C7"/>
    <mergeCell ref="A15:C15"/>
    <mergeCell ref="A26:C26"/>
    <mergeCell ref="A43:C43"/>
    <mergeCell ref="A39:C39"/>
    <mergeCell ref="A40:C40"/>
    <mergeCell ref="A41:C41"/>
    <mergeCell ref="A42:C42"/>
    <mergeCell ref="A27:C27"/>
    <mergeCell ref="A11:C11"/>
    <mergeCell ref="A12:C12"/>
    <mergeCell ref="A14:C14"/>
    <mergeCell ref="A18:C18"/>
    <mergeCell ref="E48:E49"/>
    <mergeCell ref="D48:D49"/>
    <mergeCell ref="A37:C37"/>
    <mergeCell ref="A25:C25"/>
    <mergeCell ref="A20:C20"/>
    <mergeCell ref="A21:C21"/>
    <mergeCell ref="A22:C22"/>
    <mergeCell ref="A32:C32"/>
    <mergeCell ref="A33:C33"/>
    <mergeCell ref="A34:C34"/>
    <mergeCell ref="A36:C36"/>
    <mergeCell ref="A28:C28"/>
    <mergeCell ref="I48:I49"/>
    <mergeCell ref="J48:J49"/>
    <mergeCell ref="A1:H1"/>
    <mergeCell ref="G48:G49"/>
    <mergeCell ref="H48:H49"/>
    <mergeCell ref="A44:C44"/>
    <mergeCell ref="A45:C45"/>
    <mergeCell ref="A38:C38"/>
    <mergeCell ref="F48:F49"/>
    <mergeCell ref="A19:C19"/>
    <mergeCell ref="A46:C46"/>
    <mergeCell ref="A48:C49"/>
    <mergeCell ref="A47:C47"/>
    <mergeCell ref="A35:C35"/>
    <mergeCell ref="A30:C30"/>
    <mergeCell ref="A31:C31"/>
  </mergeCells>
  <phoneticPr fontId="6" type="noConversion"/>
  <pageMargins left="0.7" right="0.7" top="0.25" bottom="0.25" header="0.3" footer="0.3"/>
  <pageSetup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9"/>
  <sheetViews>
    <sheetView zoomScale="145" zoomScaleNormal="145" workbookViewId="0">
      <selection sqref="A1:H1"/>
    </sheetView>
  </sheetViews>
  <sheetFormatPr defaultRowHeight="12.75"/>
  <cols>
    <col min="1" max="1" width="15.5703125" customWidth="1"/>
    <col min="2" max="2" width="30.7109375" customWidth="1"/>
    <col min="3" max="3" width="15.85546875" customWidth="1"/>
    <col min="4" max="8" width="15.7109375" style="16" bestFit="1" customWidth="1"/>
  </cols>
  <sheetData>
    <row r="1" spans="1:8" ht="18.75" thickBot="1">
      <c r="A1" s="211" t="s">
        <v>182</v>
      </c>
      <c r="B1" s="246"/>
      <c r="C1" s="246"/>
      <c r="D1" s="246"/>
      <c r="E1" s="246"/>
      <c r="F1" s="246"/>
      <c r="G1" s="246"/>
      <c r="H1" s="265"/>
    </row>
    <row r="2" spans="1:8" ht="64.5" thickBot="1">
      <c r="A2" s="291" t="s">
        <v>0</v>
      </c>
      <c r="B2" s="292"/>
      <c r="C2" s="293"/>
      <c r="D2" s="20" t="s">
        <v>26</v>
      </c>
      <c r="E2" s="62" t="s">
        <v>170</v>
      </c>
      <c r="F2" s="62" t="s">
        <v>171</v>
      </c>
      <c r="G2" s="62" t="s">
        <v>172</v>
      </c>
      <c r="H2" s="169" t="s">
        <v>173</v>
      </c>
    </row>
    <row r="3" spans="1:8" ht="13.5" thickBot="1">
      <c r="A3" s="294" t="s">
        <v>1</v>
      </c>
      <c r="B3" s="295"/>
      <c r="C3" s="296"/>
      <c r="D3" s="3"/>
      <c r="E3" s="3"/>
      <c r="F3" s="3"/>
      <c r="G3" s="3"/>
      <c r="H3" s="3"/>
    </row>
    <row r="4" spans="1:8" ht="13.5" thickBot="1">
      <c r="A4" s="230" t="s">
        <v>46</v>
      </c>
      <c r="B4" s="231"/>
      <c r="C4" s="269"/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ht="13.5" thickBot="1">
      <c r="A5" s="230" t="s">
        <v>47</v>
      </c>
      <c r="B5" s="231"/>
      <c r="C5" s="269"/>
      <c r="D5" s="5">
        <v>0</v>
      </c>
      <c r="E5" s="5">
        <v>0</v>
      </c>
      <c r="F5" s="5">
        <v>0</v>
      </c>
      <c r="G5" s="5">
        <v>0</v>
      </c>
      <c r="H5" s="5">
        <v>0</v>
      </c>
    </row>
    <row r="6" spans="1:8" ht="13.5" thickBot="1">
      <c r="A6" s="230" t="s">
        <v>48</v>
      </c>
      <c r="B6" s="231"/>
      <c r="C6" s="269"/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13.5" thickBot="1">
      <c r="A7" s="270" t="s">
        <v>2</v>
      </c>
      <c r="B7" s="271"/>
      <c r="C7" s="272"/>
      <c r="D7" s="6">
        <f>SUM(D4:D6)</f>
        <v>0</v>
      </c>
      <c r="E7" s="6">
        <f t="shared" ref="E7:H7" si="0">SUM(E4:E6)</f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</row>
    <row r="8" spans="1:8" ht="13.5" thickBot="1">
      <c r="A8" s="230"/>
      <c r="B8" s="231"/>
      <c r="C8" s="269"/>
      <c r="D8" s="5"/>
      <c r="E8" s="5"/>
      <c r="F8" s="5"/>
      <c r="G8" s="5"/>
      <c r="H8" s="5"/>
    </row>
    <row r="9" spans="1:8" ht="13.5" thickBot="1">
      <c r="A9" s="266" t="s">
        <v>3</v>
      </c>
      <c r="B9" s="267"/>
      <c r="C9" s="268"/>
      <c r="D9" s="8"/>
      <c r="E9" s="8"/>
      <c r="F9" s="8"/>
      <c r="G9" s="8"/>
      <c r="H9" s="8"/>
    </row>
    <row r="10" spans="1:8" ht="13.5" thickBot="1">
      <c r="A10" s="230" t="s">
        <v>106</v>
      </c>
      <c r="B10" s="231"/>
      <c r="C10" s="269"/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3.5" thickBot="1">
      <c r="A11" s="270" t="s">
        <v>4</v>
      </c>
      <c r="B11" s="271"/>
      <c r="C11" s="272"/>
      <c r="D11" s="6">
        <f>SUM(D10)</f>
        <v>0</v>
      </c>
      <c r="E11" s="6">
        <f t="shared" ref="E11:H11" si="1">SUM(E10)</f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</row>
    <row r="12" spans="1:8" ht="13.5" thickBot="1">
      <c r="A12" s="230"/>
      <c r="B12" s="231"/>
      <c r="C12" s="269"/>
      <c r="D12" s="5"/>
      <c r="E12" s="5"/>
      <c r="F12" s="5"/>
      <c r="G12" s="5"/>
      <c r="H12" s="5"/>
    </row>
    <row r="13" spans="1:8" ht="13.5" thickBot="1">
      <c r="A13" s="266" t="s">
        <v>9</v>
      </c>
      <c r="B13" s="267"/>
      <c r="C13" s="268"/>
      <c r="D13" s="8"/>
      <c r="E13" s="8"/>
      <c r="F13" s="8"/>
      <c r="G13" s="8"/>
      <c r="H13" s="8"/>
    </row>
    <row r="14" spans="1:8" ht="13.5" thickBot="1">
      <c r="A14" s="230" t="s">
        <v>62</v>
      </c>
      <c r="B14" s="231"/>
      <c r="C14" s="269"/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13.5" thickBot="1">
      <c r="A15" s="270" t="s">
        <v>10</v>
      </c>
      <c r="B15" s="271"/>
      <c r="C15" s="272"/>
      <c r="D15" s="6">
        <f>SUM(D14)</f>
        <v>0</v>
      </c>
      <c r="E15" s="6">
        <f t="shared" ref="E15:H15" si="2">SUM(E14)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</row>
    <row r="16" spans="1:8" ht="13.5" thickBot="1">
      <c r="A16" s="230"/>
      <c r="B16" s="231"/>
      <c r="C16" s="269"/>
      <c r="D16" s="5"/>
      <c r="E16" s="5"/>
      <c r="F16" s="5"/>
      <c r="G16" s="5"/>
      <c r="H16" s="5"/>
    </row>
    <row r="17" spans="1:8" ht="13.5" thickBot="1">
      <c r="A17" s="266" t="s">
        <v>11</v>
      </c>
      <c r="B17" s="267"/>
      <c r="C17" s="268"/>
      <c r="D17" s="8"/>
      <c r="E17" s="8"/>
      <c r="F17" s="8"/>
      <c r="G17" s="8"/>
      <c r="H17" s="8"/>
    </row>
    <row r="18" spans="1:8" ht="13.5" thickBot="1">
      <c r="A18" s="230" t="s">
        <v>63</v>
      </c>
      <c r="B18" s="231"/>
      <c r="C18" s="269"/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3.5" thickBot="1">
      <c r="A19" s="270" t="s">
        <v>12</v>
      </c>
      <c r="B19" s="271"/>
      <c r="C19" s="272"/>
      <c r="D19" s="6">
        <f>SUM(D18)</f>
        <v>0</v>
      </c>
      <c r="E19" s="6">
        <f t="shared" ref="E19:H19" si="3">SUM(E18)</f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</row>
    <row r="20" spans="1:8" ht="13.5" thickBot="1">
      <c r="A20" s="230"/>
      <c r="B20" s="231"/>
      <c r="C20" s="269"/>
      <c r="D20" s="33"/>
      <c r="E20" s="33"/>
      <c r="F20" s="33"/>
      <c r="G20" s="33"/>
      <c r="H20" s="33"/>
    </row>
    <row r="21" spans="1:8" ht="13.5" thickBot="1">
      <c r="A21" s="266" t="s">
        <v>137</v>
      </c>
      <c r="B21" s="267"/>
      <c r="C21" s="267"/>
      <c r="D21" s="81"/>
      <c r="E21" s="81"/>
      <c r="F21" s="81"/>
      <c r="G21" s="81"/>
      <c r="H21" s="81"/>
    </row>
    <row r="22" spans="1:8" ht="13.5" thickBot="1">
      <c r="A22" s="230" t="s">
        <v>140</v>
      </c>
      <c r="B22" s="231"/>
      <c r="C22" s="269"/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3.5" thickBot="1">
      <c r="A23" s="285" t="s">
        <v>142</v>
      </c>
      <c r="B23" s="286"/>
      <c r="C23" s="287"/>
      <c r="D23" s="10">
        <f>SUM(D22)</f>
        <v>0</v>
      </c>
      <c r="E23" s="10">
        <f t="shared" ref="E23:H23" si="4">SUM(E22)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</row>
    <row r="24" spans="1:8" ht="13.5" thickBot="1">
      <c r="A24" s="288"/>
      <c r="B24" s="289"/>
      <c r="C24" s="290"/>
      <c r="D24" s="101"/>
      <c r="E24" s="101"/>
      <c r="F24" s="101"/>
      <c r="G24" s="101"/>
      <c r="H24" s="101"/>
    </row>
    <row r="25" spans="1:8">
      <c r="A25" s="283" t="s">
        <v>17</v>
      </c>
      <c r="B25" s="284"/>
      <c r="C25" s="284"/>
      <c r="D25" s="263">
        <f>SUM(D19+D23+D15+D11+D7)</f>
        <v>0</v>
      </c>
      <c r="E25" s="263">
        <f t="shared" ref="E25:H25" si="5">SUM(E19+E23+E15+E11+E7)</f>
        <v>0</v>
      </c>
      <c r="F25" s="263">
        <f t="shared" si="5"/>
        <v>0</v>
      </c>
      <c r="G25" s="263">
        <f t="shared" si="5"/>
        <v>0</v>
      </c>
      <c r="H25" s="263">
        <f t="shared" si="5"/>
        <v>0</v>
      </c>
    </row>
    <row r="26" spans="1:8" ht="13.5" thickBot="1">
      <c r="A26" s="223"/>
      <c r="B26" s="274"/>
      <c r="C26" s="274"/>
      <c r="D26" s="264"/>
      <c r="E26" s="264"/>
      <c r="F26" s="264"/>
      <c r="G26" s="264"/>
      <c r="H26" s="264"/>
    </row>
    <row r="27" spans="1:8">
      <c r="D27" s="18"/>
      <c r="E27" s="18"/>
      <c r="F27" s="18"/>
      <c r="G27" s="18"/>
      <c r="H27" s="18"/>
    </row>
    <row r="28" spans="1:8">
      <c r="D28" s="18"/>
      <c r="E28" s="18"/>
      <c r="F28" s="18"/>
      <c r="G28" s="18"/>
      <c r="H28" s="18"/>
    </row>
    <row r="29" spans="1:8" ht="18">
      <c r="A29" s="282" t="s">
        <v>181</v>
      </c>
      <c r="B29" s="282"/>
      <c r="C29" s="282"/>
      <c r="D29" s="282"/>
      <c r="E29"/>
      <c r="F29"/>
      <c r="G29"/>
      <c r="H29"/>
    </row>
  </sheetData>
  <mergeCells count="31">
    <mergeCell ref="A1:H1"/>
    <mergeCell ref="A16:C16"/>
    <mergeCell ref="A17:C17"/>
    <mergeCell ref="A14:C14"/>
    <mergeCell ref="A12:C12"/>
    <mergeCell ref="A13:C13"/>
    <mergeCell ref="A6:C6"/>
    <mergeCell ref="A2:C2"/>
    <mergeCell ref="A3:C3"/>
    <mergeCell ref="A8:C8"/>
    <mergeCell ref="A9:C9"/>
    <mergeCell ref="A4:C4"/>
    <mergeCell ref="A5:C5"/>
    <mergeCell ref="A7:C7"/>
    <mergeCell ref="A11:C11"/>
    <mergeCell ref="A10:C10"/>
    <mergeCell ref="H25:H26"/>
    <mergeCell ref="A29:D29"/>
    <mergeCell ref="D25:D26"/>
    <mergeCell ref="A18:C18"/>
    <mergeCell ref="A15:C15"/>
    <mergeCell ref="E25:E26"/>
    <mergeCell ref="F25:F26"/>
    <mergeCell ref="G25:G26"/>
    <mergeCell ref="A25:C26"/>
    <mergeCell ref="A21:C21"/>
    <mergeCell ref="A22:C22"/>
    <mergeCell ref="A23:C23"/>
    <mergeCell ref="A19:C19"/>
    <mergeCell ref="A24:C24"/>
    <mergeCell ref="A20:C20"/>
  </mergeCells>
  <phoneticPr fontId="6" type="noConversion"/>
  <pageMargins left="0.75" right="0.75" top="0.59" bottom="0.8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74"/>
  <sheetViews>
    <sheetView zoomScaleNormal="100" workbookViewId="0">
      <selection sqref="A1:K1"/>
    </sheetView>
  </sheetViews>
  <sheetFormatPr defaultRowHeight="12.75"/>
  <cols>
    <col min="1" max="1" width="15.5703125" customWidth="1"/>
    <col min="2" max="2" width="17.85546875" customWidth="1"/>
    <col min="3" max="3" width="2.7109375" customWidth="1"/>
    <col min="4" max="5" width="15.7109375" style="16" customWidth="1"/>
    <col min="6" max="6" width="17.5703125" customWidth="1"/>
    <col min="7" max="7" width="18.28515625" customWidth="1"/>
    <col min="8" max="8" width="13.7109375" customWidth="1"/>
    <col min="9" max="9" width="13.140625" customWidth="1"/>
    <col min="10" max="11" width="11.85546875" bestFit="1" customWidth="1"/>
  </cols>
  <sheetData>
    <row r="1" spans="1:11" ht="38.25" customHeight="1" thickBot="1">
      <c r="A1" s="211" t="s">
        <v>33</v>
      </c>
      <c r="B1" s="246"/>
      <c r="C1" s="246"/>
      <c r="D1" s="246"/>
      <c r="E1" s="246"/>
      <c r="F1" s="246"/>
      <c r="G1" s="246"/>
      <c r="H1" s="246"/>
      <c r="I1" s="246"/>
      <c r="J1" s="246"/>
      <c r="K1" s="265"/>
    </row>
    <row r="2" spans="1:11" ht="66.75" customHeight="1" thickBot="1">
      <c r="A2" s="306" t="s">
        <v>0</v>
      </c>
      <c r="B2" s="307"/>
      <c r="C2" s="308"/>
      <c r="D2" s="205" t="s">
        <v>175</v>
      </c>
      <c r="E2" s="20" t="s">
        <v>176</v>
      </c>
      <c r="F2" s="206" t="s">
        <v>177</v>
      </c>
      <c r="G2" s="206" t="s">
        <v>178</v>
      </c>
      <c r="H2" s="62" t="s">
        <v>163</v>
      </c>
      <c r="I2" s="62" t="s">
        <v>167</v>
      </c>
      <c r="J2" s="62" t="s">
        <v>168</v>
      </c>
      <c r="K2" s="169" t="s">
        <v>169</v>
      </c>
    </row>
    <row r="3" spans="1:11" ht="13.5" thickBot="1">
      <c r="A3" s="294" t="s">
        <v>1</v>
      </c>
      <c r="B3" s="295"/>
      <c r="C3" s="295"/>
      <c r="D3" s="3"/>
      <c r="E3" s="3"/>
      <c r="F3" s="3"/>
      <c r="G3" s="3"/>
      <c r="H3" s="3"/>
      <c r="I3" s="3"/>
      <c r="J3" s="3"/>
      <c r="K3" s="3"/>
    </row>
    <row r="4" spans="1:11" ht="13.5" thickBot="1">
      <c r="A4" s="299" t="s">
        <v>149</v>
      </c>
      <c r="B4" s="300"/>
      <c r="C4" s="301"/>
      <c r="D4" s="5">
        <v>0</v>
      </c>
      <c r="E4" s="5">
        <v>0</v>
      </c>
      <c r="F4" s="5">
        <f>SUM(E4*3)</f>
        <v>0</v>
      </c>
      <c r="G4" s="5">
        <f>SUM(D4+F4)</f>
        <v>0</v>
      </c>
      <c r="H4" s="5">
        <v>0</v>
      </c>
      <c r="I4" s="5">
        <v>0</v>
      </c>
      <c r="J4" s="5">
        <v>0</v>
      </c>
      <c r="K4" s="5">
        <v>0</v>
      </c>
    </row>
    <row r="5" spans="1:11" ht="13.5" thickBot="1">
      <c r="A5" s="299" t="s">
        <v>46</v>
      </c>
      <c r="B5" s="300"/>
      <c r="C5" s="301"/>
      <c r="D5" s="5">
        <v>0</v>
      </c>
      <c r="E5" s="5">
        <v>0</v>
      </c>
      <c r="F5" s="5">
        <f t="shared" ref="F5:F7" si="0">SUM(E5*3)</f>
        <v>0</v>
      </c>
      <c r="G5" s="5">
        <f t="shared" ref="G5:G7" si="1">SUM(D5+F5)</f>
        <v>0</v>
      </c>
      <c r="H5" s="5">
        <v>0</v>
      </c>
      <c r="I5" s="5">
        <v>0</v>
      </c>
      <c r="J5" s="5">
        <v>0</v>
      </c>
      <c r="K5" s="5">
        <v>0</v>
      </c>
    </row>
    <row r="6" spans="1:11" ht="13.5" thickBot="1">
      <c r="A6" s="299" t="s">
        <v>47</v>
      </c>
      <c r="B6" s="300"/>
      <c r="C6" s="301"/>
      <c r="D6" s="5">
        <v>0</v>
      </c>
      <c r="E6" s="5">
        <v>0</v>
      </c>
      <c r="F6" s="5">
        <f t="shared" si="0"/>
        <v>0</v>
      </c>
      <c r="G6" s="5">
        <f t="shared" si="1"/>
        <v>0</v>
      </c>
      <c r="H6" s="5">
        <v>0</v>
      </c>
      <c r="I6" s="5">
        <v>0</v>
      </c>
      <c r="J6" s="5">
        <v>0</v>
      </c>
      <c r="K6" s="5">
        <v>0</v>
      </c>
    </row>
    <row r="7" spans="1:11" ht="13.5" thickBot="1">
      <c r="A7" s="299" t="s">
        <v>48</v>
      </c>
      <c r="B7" s="300"/>
      <c r="C7" s="301"/>
      <c r="D7" s="5">
        <v>0</v>
      </c>
      <c r="E7" s="5">
        <v>0</v>
      </c>
      <c r="F7" s="5">
        <f t="shared" si="0"/>
        <v>0</v>
      </c>
      <c r="G7" s="5">
        <f t="shared" si="1"/>
        <v>0</v>
      </c>
      <c r="H7" s="5">
        <v>0</v>
      </c>
      <c r="I7" s="5">
        <v>0</v>
      </c>
      <c r="J7" s="5">
        <v>0</v>
      </c>
      <c r="K7" s="5">
        <v>0</v>
      </c>
    </row>
    <row r="8" spans="1:11" ht="13.5" thickBot="1">
      <c r="A8" s="270" t="s">
        <v>2</v>
      </c>
      <c r="B8" s="271"/>
      <c r="C8" s="272"/>
      <c r="D8" s="6">
        <f t="shared" ref="D8:K8" si="2">SUM(D4:D7)</f>
        <v>0</v>
      </c>
      <c r="E8" s="6">
        <f t="shared" si="2"/>
        <v>0</v>
      </c>
      <c r="F8" s="111">
        <f t="shared" si="2"/>
        <v>0</v>
      </c>
      <c r="G8" s="111">
        <f t="shared" si="2"/>
        <v>0</v>
      </c>
      <c r="H8" s="111">
        <f t="shared" si="2"/>
        <v>0</v>
      </c>
      <c r="I8" s="111">
        <f t="shared" si="2"/>
        <v>0</v>
      </c>
      <c r="J8" s="111">
        <f t="shared" si="2"/>
        <v>0</v>
      </c>
      <c r="K8" s="111">
        <f t="shared" si="2"/>
        <v>0</v>
      </c>
    </row>
    <row r="9" spans="1:11" ht="13.5" thickBot="1">
      <c r="A9" s="230"/>
      <c r="B9" s="231"/>
      <c r="C9" s="269"/>
      <c r="D9" s="5"/>
      <c r="E9" s="5"/>
      <c r="F9" s="5"/>
      <c r="G9" s="33"/>
      <c r="H9" s="113"/>
      <c r="I9" s="113"/>
      <c r="J9" s="113"/>
      <c r="K9" s="113"/>
    </row>
    <row r="10" spans="1:11" ht="13.5" thickBot="1">
      <c r="A10" s="266" t="s">
        <v>3</v>
      </c>
      <c r="B10" s="267"/>
      <c r="C10" s="268"/>
      <c r="D10" s="8"/>
      <c r="E10" s="8"/>
      <c r="F10" s="80"/>
      <c r="G10" s="170"/>
      <c r="H10" s="171"/>
      <c r="I10" s="171"/>
      <c r="J10" s="171"/>
      <c r="K10" s="172"/>
    </row>
    <row r="11" spans="1:11" ht="13.5" thickBot="1">
      <c r="A11" s="299" t="s">
        <v>44</v>
      </c>
      <c r="B11" s="300"/>
      <c r="C11" s="301"/>
      <c r="D11" s="5">
        <v>0</v>
      </c>
      <c r="E11" s="5">
        <v>0</v>
      </c>
      <c r="F11" s="5">
        <f>SUM(E11*3)</f>
        <v>0</v>
      </c>
      <c r="G11" s="5">
        <f t="shared" ref="G11:G12" si="3">SUM(D11+F11)</f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>
      <c r="A12" s="299" t="s">
        <v>106</v>
      </c>
      <c r="B12" s="300"/>
      <c r="C12" s="301"/>
      <c r="D12" s="5">
        <v>0</v>
      </c>
      <c r="E12" s="5">
        <v>0</v>
      </c>
      <c r="F12" s="5">
        <f>SUM(E12*3)</f>
        <v>0</v>
      </c>
      <c r="G12" s="5">
        <f t="shared" si="3"/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3.5" thickBot="1">
      <c r="A13" s="270" t="s">
        <v>4</v>
      </c>
      <c r="B13" s="271"/>
      <c r="C13" s="272"/>
      <c r="D13" s="6">
        <f t="shared" ref="D13:K13" si="4">SUM(D11:D12)</f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  <c r="J13" s="6">
        <f t="shared" si="4"/>
        <v>0</v>
      </c>
      <c r="K13" s="6">
        <f t="shared" si="4"/>
        <v>0</v>
      </c>
    </row>
    <row r="14" spans="1:11" ht="13.5" thickBot="1">
      <c r="A14" s="230"/>
      <c r="B14" s="231"/>
      <c r="C14" s="269"/>
      <c r="D14" s="5"/>
      <c r="E14" s="5"/>
      <c r="F14" s="5"/>
      <c r="G14" s="5"/>
      <c r="H14" s="113"/>
      <c r="I14" s="173"/>
      <c r="J14" s="173"/>
      <c r="K14" s="173"/>
    </row>
    <row r="15" spans="1:11" ht="13.5" thickBot="1">
      <c r="A15" s="266" t="s">
        <v>5</v>
      </c>
      <c r="B15" s="267"/>
      <c r="C15" s="268"/>
      <c r="D15" s="8"/>
      <c r="E15" s="8"/>
      <c r="F15" s="8"/>
      <c r="G15" s="8"/>
      <c r="H15" s="154"/>
      <c r="I15" s="8"/>
      <c r="J15" s="8"/>
      <c r="K15" s="8"/>
    </row>
    <row r="16" spans="1:11" s="103" customFormat="1" ht="13.5" thickBot="1">
      <c r="A16" s="299" t="s">
        <v>150</v>
      </c>
      <c r="B16" s="300"/>
      <c r="C16" s="301"/>
      <c r="D16" s="5">
        <v>0</v>
      </c>
      <c r="E16" s="5">
        <v>0</v>
      </c>
      <c r="F16" s="5">
        <f t="shared" ref="F16" si="5">SUM(E16*3)</f>
        <v>0</v>
      </c>
      <c r="G16" s="5">
        <f t="shared" ref="G16:G29" si="6">SUM(D16+F16)</f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3.5" thickBot="1">
      <c r="A17" s="299" t="s">
        <v>73</v>
      </c>
      <c r="B17" s="300"/>
      <c r="C17" s="301"/>
      <c r="D17" s="5">
        <v>0</v>
      </c>
      <c r="E17" s="5">
        <v>0</v>
      </c>
      <c r="F17" s="5">
        <f t="shared" ref="F17:F20" si="7">SUM(E17*3)</f>
        <v>0</v>
      </c>
      <c r="G17" s="5">
        <f t="shared" si="6"/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3.5" thickBot="1">
      <c r="A18" s="299" t="s">
        <v>74</v>
      </c>
      <c r="B18" s="300"/>
      <c r="C18" s="301"/>
      <c r="D18" s="5">
        <v>0</v>
      </c>
      <c r="E18" s="5">
        <v>0</v>
      </c>
      <c r="F18" s="5">
        <f t="shared" si="7"/>
        <v>0</v>
      </c>
      <c r="G18" s="5">
        <f t="shared" si="6"/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3.5" thickBot="1">
      <c r="A19" s="299" t="s">
        <v>75</v>
      </c>
      <c r="B19" s="300"/>
      <c r="C19" s="301"/>
      <c r="D19" s="5">
        <v>0</v>
      </c>
      <c r="E19" s="5">
        <v>0</v>
      </c>
      <c r="F19" s="5">
        <f t="shared" si="7"/>
        <v>0</v>
      </c>
      <c r="G19" s="5">
        <f t="shared" si="6"/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>
      <c r="A20" s="299" t="s">
        <v>76</v>
      </c>
      <c r="B20" s="300"/>
      <c r="C20" s="301"/>
      <c r="D20" s="5">
        <v>0</v>
      </c>
      <c r="E20" s="5">
        <v>0</v>
      </c>
      <c r="F20" s="5">
        <f t="shared" si="7"/>
        <v>0</v>
      </c>
      <c r="G20" s="5">
        <f t="shared" si="6"/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>
      <c r="A21" s="299" t="s">
        <v>77</v>
      </c>
      <c r="B21" s="300"/>
      <c r="C21" s="301"/>
      <c r="D21" s="5">
        <v>0</v>
      </c>
      <c r="E21" s="5">
        <v>0</v>
      </c>
      <c r="F21" s="5">
        <f t="shared" ref="F21:F29" si="8">SUM(E21*3)</f>
        <v>0</v>
      </c>
      <c r="G21" s="5">
        <f t="shared" si="6"/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3.5" thickBot="1">
      <c r="A22" s="299" t="s">
        <v>78</v>
      </c>
      <c r="B22" s="300"/>
      <c r="C22" s="301"/>
      <c r="D22" s="5">
        <v>0</v>
      </c>
      <c r="E22" s="5">
        <v>0</v>
      </c>
      <c r="F22" s="5">
        <f t="shared" si="8"/>
        <v>0</v>
      </c>
      <c r="G22" s="5">
        <f t="shared" si="6"/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13.5" thickBot="1">
      <c r="A23" s="299" t="s">
        <v>79</v>
      </c>
      <c r="B23" s="300"/>
      <c r="C23" s="301"/>
      <c r="D23" s="5">
        <v>0</v>
      </c>
      <c r="E23" s="5">
        <v>0</v>
      </c>
      <c r="F23" s="5">
        <f t="shared" si="8"/>
        <v>0</v>
      </c>
      <c r="G23" s="5">
        <f t="shared" si="6"/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3.5" thickBot="1">
      <c r="A24" s="299" t="s">
        <v>80</v>
      </c>
      <c r="B24" s="300"/>
      <c r="C24" s="301"/>
      <c r="D24" s="5">
        <v>0</v>
      </c>
      <c r="E24" s="5">
        <v>0</v>
      </c>
      <c r="F24" s="5">
        <f t="shared" si="8"/>
        <v>0</v>
      </c>
      <c r="G24" s="5">
        <f t="shared" si="6"/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 thickBot="1">
      <c r="A25" s="299" t="s">
        <v>81</v>
      </c>
      <c r="B25" s="300"/>
      <c r="C25" s="301"/>
      <c r="D25" s="5">
        <v>0</v>
      </c>
      <c r="E25" s="5">
        <v>0</v>
      </c>
      <c r="F25" s="5">
        <f t="shared" si="8"/>
        <v>0</v>
      </c>
      <c r="G25" s="5">
        <f t="shared" si="6"/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3.5" thickBot="1">
      <c r="A26" s="299" t="s">
        <v>82</v>
      </c>
      <c r="B26" s="300"/>
      <c r="C26" s="301"/>
      <c r="D26" s="5">
        <v>0</v>
      </c>
      <c r="E26" s="5">
        <v>0</v>
      </c>
      <c r="F26" s="5">
        <f t="shared" si="8"/>
        <v>0</v>
      </c>
      <c r="G26" s="5">
        <f t="shared" si="6"/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3.5" thickBot="1">
      <c r="A27" s="299" t="s">
        <v>83</v>
      </c>
      <c r="B27" s="300"/>
      <c r="C27" s="301"/>
      <c r="D27" s="5">
        <v>0</v>
      </c>
      <c r="E27" s="5">
        <v>0</v>
      </c>
      <c r="F27" s="5">
        <f t="shared" si="8"/>
        <v>0</v>
      </c>
      <c r="G27" s="5">
        <f t="shared" si="6"/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3.5" thickBot="1">
      <c r="A28" s="299" t="s">
        <v>84</v>
      </c>
      <c r="B28" s="300"/>
      <c r="C28" s="301"/>
      <c r="D28" s="5">
        <v>0</v>
      </c>
      <c r="E28" s="5">
        <v>0</v>
      </c>
      <c r="F28" s="5">
        <f t="shared" si="8"/>
        <v>0</v>
      </c>
      <c r="G28" s="5">
        <f t="shared" si="6"/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3.5" thickBot="1">
      <c r="A29" s="299" t="s">
        <v>58</v>
      </c>
      <c r="B29" s="300"/>
      <c r="C29" s="301"/>
      <c r="D29" s="5">
        <v>0</v>
      </c>
      <c r="E29" s="5">
        <v>0</v>
      </c>
      <c r="F29" s="5">
        <f t="shared" si="8"/>
        <v>0</v>
      </c>
      <c r="G29" s="5">
        <f t="shared" si="6"/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13.5" thickBot="1">
      <c r="A30" s="315" t="s">
        <v>6</v>
      </c>
      <c r="B30" s="316"/>
      <c r="C30" s="317"/>
      <c r="D30" s="200">
        <f t="shared" ref="D30:K30" si="9">SUM(D16:D29)</f>
        <v>0</v>
      </c>
      <c r="E30" s="157">
        <f t="shared" si="9"/>
        <v>0</v>
      </c>
      <c r="F30" s="157">
        <f t="shared" si="9"/>
        <v>0</v>
      </c>
      <c r="G30" s="157">
        <f t="shared" si="9"/>
        <v>0</v>
      </c>
      <c r="H30" s="157">
        <f t="shared" si="9"/>
        <v>0</v>
      </c>
      <c r="I30" s="157">
        <f t="shared" si="9"/>
        <v>0</v>
      </c>
      <c r="J30" s="157">
        <f t="shared" si="9"/>
        <v>0</v>
      </c>
      <c r="K30" s="157">
        <f t="shared" si="9"/>
        <v>0</v>
      </c>
    </row>
    <row r="31" spans="1:11" s="103" customFormat="1" ht="13.5" thickBot="1">
      <c r="A31" s="304"/>
      <c r="B31" s="305"/>
      <c r="C31" s="305"/>
      <c r="D31" s="107"/>
      <c r="E31" s="107"/>
      <c r="F31" s="107"/>
      <c r="G31" s="107"/>
      <c r="H31" s="134"/>
      <c r="I31" s="134"/>
      <c r="J31" s="134"/>
      <c r="K31" s="134"/>
    </row>
    <row r="32" spans="1:11" s="103" customFormat="1" ht="13.5" thickBot="1">
      <c r="A32" s="266" t="s">
        <v>7</v>
      </c>
      <c r="B32" s="267"/>
      <c r="C32" s="268"/>
      <c r="D32" s="154"/>
      <c r="E32" s="155"/>
      <c r="F32" s="155"/>
      <c r="G32" s="155"/>
      <c r="H32" s="155"/>
      <c r="I32" s="155"/>
      <c r="J32" s="155"/>
      <c r="K32" s="155"/>
    </row>
    <row r="33" spans="1:11" s="103" customFormat="1" ht="13.5" thickBot="1">
      <c r="A33" s="299" t="s">
        <v>151</v>
      </c>
      <c r="B33" s="300"/>
      <c r="C33" s="301"/>
      <c r="D33" s="5">
        <v>0</v>
      </c>
      <c r="E33" s="5">
        <v>0</v>
      </c>
      <c r="F33" s="5">
        <f>SUM(E33*3)</f>
        <v>0</v>
      </c>
      <c r="G33" s="5">
        <f t="shared" ref="G33" si="10">SUM(D33+F33)</f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13.5" thickBot="1">
      <c r="A34" s="270" t="s">
        <v>8</v>
      </c>
      <c r="B34" s="271"/>
      <c r="C34" s="272"/>
      <c r="D34" s="111">
        <f t="shared" ref="D34:K34" si="11">SUM(D33)</f>
        <v>0</v>
      </c>
      <c r="E34" s="111">
        <f t="shared" si="11"/>
        <v>0</v>
      </c>
      <c r="F34" s="111">
        <f t="shared" si="11"/>
        <v>0</v>
      </c>
      <c r="G34" s="111">
        <f t="shared" si="11"/>
        <v>0</v>
      </c>
      <c r="H34" s="111">
        <f t="shared" si="11"/>
        <v>0</v>
      </c>
      <c r="I34" s="111">
        <f t="shared" si="11"/>
        <v>0</v>
      </c>
      <c r="J34" s="111">
        <f t="shared" si="11"/>
        <v>0</v>
      </c>
      <c r="K34" s="111">
        <f t="shared" si="11"/>
        <v>0</v>
      </c>
    </row>
    <row r="35" spans="1:11" ht="13.5" thickBot="1">
      <c r="A35" s="313"/>
      <c r="B35" s="314"/>
      <c r="C35" s="314"/>
      <c r="D35" s="79"/>
      <c r="E35" s="135"/>
      <c r="F35" s="79"/>
      <c r="G35" s="79"/>
      <c r="H35" s="113"/>
      <c r="I35" s="113"/>
      <c r="J35" s="113"/>
      <c r="K35" s="113"/>
    </row>
    <row r="36" spans="1:11" ht="13.5" thickBot="1">
      <c r="A36" s="266" t="s">
        <v>9</v>
      </c>
      <c r="B36" s="267"/>
      <c r="C36" s="268"/>
      <c r="D36" s="8"/>
      <c r="E36" s="8"/>
      <c r="F36" s="8"/>
      <c r="G36" s="8"/>
      <c r="H36" s="155"/>
      <c r="I36" s="155"/>
      <c r="J36" s="155"/>
      <c r="K36" s="155"/>
    </row>
    <row r="37" spans="1:11" ht="13.5" thickBot="1">
      <c r="A37" s="299" t="s">
        <v>105</v>
      </c>
      <c r="B37" s="300"/>
      <c r="C37" s="301"/>
      <c r="D37" s="5">
        <v>0</v>
      </c>
      <c r="E37" s="5">
        <v>0</v>
      </c>
      <c r="F37" s="5">
        <f t="shared" ref="F37:F46" si="12">SUM(E37*3)</f>
        <v>0</v>
      </c>
      <c r="G37" s="5">
        <f t="shared" ref="G37:G46" si="13">SUM(D37+F37)</f>
        <v>0</v>
      </c>
      <c r="H37" s="5">
        <v>0</v>
      </c>
      <c r="I37" s="5">
        <v>0</v>
      </c>
      <c r="J37" s="5">
        <v>0</v>
      </c>
      <c r="K37" s="5">
        <v>0</v>
      </c>
    </row>
    <row r="38" spans="1:11" ht="13.5" thickBot="1">
      <c r="A38" s="299" t="s">
        <v>85</v>
      </c>
      <c r="B38" s="300"/>
      <c r="C38" s="301"/>
      <c r="D38" s="5">
        <v>0</v>
      </c>
      <c r="E38" s="5">
        <v>0</v>
      </c>
      <c r="F38" s="5">
        <f t="shared" si="12"/>
        <v>0</v>
      </c>
      <c r="G38" s="5">
        <f t="shared" si="13"/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3.5" thickBot="1">
      <c r="A39" s="299" t="s">
        <v>86</v>
      </c>
      <c r="B39" s="300"/>
      <c r="C39" s="301"/>
      <c r="D39" s="5">
        <v>0</v>
      </c>
      <c r="E39" s="5">
        <v>0</v>
      </c>
      <c r="F39" s="5">
        <f t="shared" si="12"/>
        <v>0</v>
      </c>
      <c r="G39" s="5">
        <f t="shared" si="13"/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3.5" thickBot="1">
      <c r="A40" s="299" t="s">
        <v>87</v>
      </c>
      <c r="B40" s="300"/>
      <c r="C40" s="301"/>
      <c r="D40" s="5">
        <v>0</v>
      </c>
      <c r="E40" s="5">
        <v>0</v>
      </c>
      <c r="F40" s="5">
        <f t="shared" si="12"/>
        <v>0</v>
      </c>
      <c r="G40" s="5">
        <f t="shared" si="13"/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3.5" thickBot="1">
      <c r="A41" s="299" t="s">
        <v>88</v>
      </c>
      <c r="B41" s="300"/>
      <c r="C41" s="301"/>
      <c r="D41" s="5">
        <v>0</v>
      </c>
      <c r="E41" s="5">
        <v>0</v>
      </c>
      <c r="F41" s="5">
        <f t="shared" si="12"/>
        <v>0</v>
      </c>
      <c r="G41" s="5">
        <f t="shared" si="13"/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3.5" thickBot="1">
      <c r="A42" s="299" t="s">
        <v>89</v>
      </c>
      <c r="B42" s="300"/>
      <c r="C42" s="301"/>
      <c r="D42" s="5">
        <v>0</v>
      </c>
      <c r="E42" s="5">
        <v>0</v>
      </c>
      <c r="F42" s="5">
        <f t="shared" si="12"/>
        <v>0</v>
      </c>
      <c r="G42" s="5">
        <f t="shared" si="13"/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3.5" thickBot="1">
      <c r="A43" s="299" t="s">
        <v>90</v>
      </c>
      <c r="B43" s="300"/>
      <c r="C43" s="301"/>
      <c r="D43" s="5">
        <v>0</v>
      </c>
      <c r="E43" s="5">
        <v>0</v>
      </c>
      <c r="F43" s="5">
        <f t="shared" si="12"/>
        <v>0</v>
      </c>
      <c r="G43" s="5">
        <f t="shared" si="13"/>
        <v>0</v>
      </c>
      <c r="H43" s="5">
        <v>0</v>
      </c>
      <c r="I43" s="5">
        <v>0</v>
      </c>
      <c r="J43" s="5">
        <v>0</v>
      </c>
      <c r="K43" s="5">
        <v>0</v>
      </c>
    </row>
    <row r="44" spans="1:11" ht="13.5" thickBot="1">
      <c r="A44" s="299" t="s">
        <v>91</v>
      </c>
      <c r="B44" s="300"/>
      <c r="C44" s="301"/>
      <c r="D44" s="5">
        <v>0</v>
      </c>
      <c r="E44" s="5">
        <v>0</v>
      </c>
      <c r="F44" s="5">
        <f t="shared" si="12"/>
        <v>0</v>
      </c>
      <c r="G44" s="5">
        <f t="shared" si="13"/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13.5" thickBot="1">
      <c r="A45" s="299" t="s">
        <v>92</v>
      </c>
      <c r="B45" s="300"/>
      <c r="C45" s="301"/>
      <c r="D45" s="5">
        <v>0</v>
      </c>
      <c r="E45" s="5">
        <v>0</v>
      </c>
      <c r="F45" s="5">
        <f t="shared" si="12"/>
        <v>0</v>
      </c>
      <c r="G45" s="5">
        <f t="shared" si="13"/>
        <v>0</v>
      </c>
      <c r="H45" s="5">
        <v>0</v>
      </c>
      <c r="I45" s="5">
        <v>0</v>
      </c>
      <c r="J45" s="5">
        <v>0</v>
      </c>
      <c r="K45" s="5">
        <v>0</v>
      </c>
    </row>
    <row r="46" spans="1:11" ht="13.5" thickBot="1">
      <c r="A46" s="299" t="s">
        <v>61</v>
      </c>
      <c r="B46" s="300"/>
      <c r="C46" s="301"/>
      <c r="D46" s="5">
        <v>0</v>
      </c>
      <c r="E46" s="5">
        <v>0</v>
      </c>
      <c r="F46" s="5">
        <f t="shared" si="12"/>
        <v>0</v>
      </c>
      <c r="G46" s="5">
        <f t="shared" si="13"/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3.5" thickBot="1">
      <c r="A47" s="270" t="s">
        <v>10</v>
      </c>
      <c r="B47" s="271"/>
      <c r="C47" s="272"/>
      <c r="D47" s="111">
        <f t="shared" ref="D47:K47" si="14">SUM(D37:D46)</f>
        <v>0</v>
      </c>
      <c r="E47" s="111">
        <f t="shared" si="14"/>
        <v>0</v>
      </c>
      <c r="F47" s="111">
        <f t="shared" si="14"/>
        <v>0</v>
      </c>
      <c r="G47" s="111">
        <f t="shared" si="14"/>
        <v>0</v>
      </c>
      <c r="H47" s="111">
        <f t="shared" si="14"/>
        <v>0</v>
      </c>
      <c r="I47" s="111">
        <f t="shared" si="14"/>
        <v>0</v>
      </c>
      <c r="J47" s="111">
        <f t="shared" si="14"/>
        <v>0</v>
      </c>
      <c r="K47" s="111">
        <f t="shared" si="14"/>
        <v>0</v>
      </c>
    </row>
    <row r="48" spans="1:11" ht="15" customHeight="1" thickBot="1">
      <c r="A48" s="230"/>
      <c r="B48" s="231"/>
      <c r="C48" s="269"/>
      <c r="D48" s="5"/>
      <c r="E48" s="5"/>
      <c r="F48" s="5"/>
      <c r="G48" s="5"/>
      <c r="H48" s="113"/>
      <c r="I48" s="113"/>
      <c r="J48" s="113"/>
      <c r="K48" s="113"/>
    </row>
    <row r="49" spans="1:11" ht="13.5" thickBot="1">
      <c r="A49" s="266" t="s">
        <v>11</v>
      </c>
      <c r="B49" s="267"/>
      <c r="C49" s="268"/>
      <c r="D49" s="8"/>
      <c r="E49" s="8"/>
      <c r="F49" s="8"/>
      <c r="G49" s="8"/>
      <c r="H49" s="155"/>
      <c r="I49" s="155"/>
      <c r="J49" s="155"/>
      <c r="K49" s="155"/>
    </row>
    <row r="50" spans="1:11" ht="13.5" thickBot="1">
      <c r="A50" s="299" t="s">
        <v>152</v>
      </c>
      <c r="B50" s="300"/>
      <c r="C50" s="301"/>
      <c r="D50" s="5">
        <v>0</v>
      </c>
      <c r="E50" s="5">
        <v>0</v>
      </c>
      <c r="F50" s="5">
        <f>SUM(E50*3)</f>
        <v>0</v>
      </c>
      <c r="G50" s="5">
        <f t="shared" ref="G50:G51" si="15">SUM(D50+F50)</f>
        <v>0</v>
      </c>
      <c r="H50" s="5">
        <v>0</v>
      </c>
      <c r="I50" s="5">
        <v>0</v>
      </c>
      <c r="J50" s="5">
        <v>0</v>
      </c>
      <c r="K50" s="5">
        <v>0</v>
      </c>
    </row>
    <row r="51" spans="1:11" ht="13.5" thickBot="1">
      <c r="A51" s="230" t="s">
        <v>64</v>
      </c>
      <c r="B51" s="231"/>
      <c r="C51" s="269"/>
      <c r="D51" s="5">
        <v>0</v>
      </c>
      <c r="E51" s="5">
        <v>0</v>
      </c>
      <c r="F51" s="5">
        <f>SUM(E51*3)</f>
        <v>0</v>
      </c>
      <c r="G51" s="5">
        <f t="shared" si="15"/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13.5" thickBot="1">
      <c r="A52" s="270" t="s">
        <v>12</v>
      </c>
      <c r="B52" s="271"/>
      <c r="C52" s="272"/>
      <c r="D52" s="6">
        <f t="shared" ref="D52:K52" si="16">SUM(D50:D51)</f>
        <v>0</v>
      </c>
      <c r="E52" s="6">
        <f t="shared" si="16"/>
        <v>0</v>
      </c>
      <c r="F52" s="6">
        <f t="shared" si="16"/>
        <v>0</v>
      </c>
      <c r="G52" s="6">
        <f t="shared" si="16"/>
        <v>0</v>
      </c>
      <c r="H52" s="6">
        <f t="shared" si="16"/>
        <v>0</v>
      </c>
      <c r="I52" s="6">
        <f t="shared" si="16"/>
        <v>0</v>
      </c>
      <c r="J52" s="6">
        <f t="shared" si="16"/>
        <v>0</v>
      </c>
      <c r="K52" s="6">
        <f t="shared" si="16"/>
        <v>0</v>
      </c>
    </row>
    <row r="53" spans="1:11" ht="15" customHeight="1" thickBot="1">
      <c r="A53" s="230"/>
      <c r="B53" s="231"/>
      <c r="C53" s="269"/>
      <c r="D53" s="5"/>
      <c r="E53" s="5"/>
      <c r="F53" s="5"/>
      <c r="G53" s="5"/>
      <c r="H53" s="113"/>
      <c r="I53" s="113"/>
      <c r="J53" s="113"/>
      <c r="K53" s="113"/>
    </row>
    <row r="54" spans="1:11" ht="13.5" thickBot="1">
      <c r="A54" s="266" t="s">
        <v>13</v>
      </c>
      <c r="B54" s="267"/>
      <c r="C54" s="268"/>
      <c r="D54" s="8"/>
      <c r="E54" s="8"/>
      <c r="F54" s="8"/>
      <c r="G54" s="8"/>
      <c r="H54" s="155"/>
      <c r="I54" s="155"/>
      <c r="J54" s="155"/>
      <c r="K54" s="155"/>
    </row>
    <row r="55" spans="1:11" s="41" customFormat="1" ht="13.5" thickBot="1">
      <c r="A55" s="236" t="s">
        <v>68</v>
      </c>
      <c r="B55" s="237"/>
      <c r="C55" s="302"/>
      <c r="D55" s="5">
        <v>0</v>
      </c>
      <c r="E55" s="5">
        <v>0</v>
      </c>
      <c r="F55" s="5">
        <f>SUM(E55*3)</f>
        <v>0</v>
      </c>
      <c r="G55" s="5">
        <f t="shared" ref="G55:G56" si="17">SUM(D55+F55)</f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3.5" thickBot="1">
      <c r="A56" s="230" t="s">
        <v>69</v>
      </c>
      <c r="B56" s="231"/>
      <c r="C56" s="269"/>
      <c r="D56" s="5">
        <v>0</v>
      </c>
      <c r="E56" s="5">
        <v>0</v>
      </c>
      <c r="F56" s="201">
        <f>SUM(E56*3)</f>
        <v>0</v>
      </c>
      <c r="G56" s="5">
        <f t="shared" si="17"/>
        <v>0</v>
      </c>
      <c r="H56" s="202">
        <v>0</v>
      </c>
      <c r="I56" s="202">
        <v>0</v>
      </c>
      <c r="J56" s="202">
        <v>0</v>
      </c>
      <c r="K56" s="203">
        <v>0</v>
      </c>
    </row>
    <row r="57" spans="1:11" ht="13.5" thickBot="1">
      <c r="A57" s="270" t="s">
        <v>14</v>
      </c>
      <c r="B57" s="271"/>
      <c r="C57" s="272"/>
      <c r="D57" s="6">
        <f t="shared" ref="D57:K57" si="18">SUM(D55:D56)</f>
        <v>0</v>
      </c>
      <c r="E57" s="6">
        <f t="shared" si="18"/>
        <v>0</v>
      </c>
      <c r="F57" s="6">
        <f t="shared" si="18"/>
        <v>0</v>
      </c>
      <c r="G57" s="6">
        <f t="shared" si="18"/>
        <v>0</v>
      </c>
      <c r="H57" s="6">
        <f t="shared" si="18"/>
        <v>0</v>
      </c>
      <c r="I57" s="6">
        <f t="shared" si="18"/>
        <v>0</v>
      </c>
      <c r="J57" s="6">
        <f t="shared" si="18"/>
        <v>0</v>
      </c>
      <c r="K57" s="6">
        <f t="shared" si="18"/>
        <v>0</v>
      </c>
    </row>
    <row r="58" spans="1:11" ht="15" customHeight="1" thickBot="1">
      <c r="A58" s="230"/>
      <c r="B58" s="231"/>
      <c r="C58" s="269"/>
      <c r="D58" s="5"/>
      <c r="E58" s="5"/>
      <c r="F58" s="5"/>
      <c r="G58" s="5"/>
      <c r="H58" s="113"/>
      <c r="I58" s="113"/>
      <c r="J58" s="113"/>
      <c r="K58" s="113"/>
    </row>
    <row r="59" spans="1:11" ht="13.5" thickBot="1">
      <c r="A59" s="250" t="s">
        <v>139</v>
      </c>
      <c r="B59" s="250"/>
      <c r="C59" s="250"/>
      <c r="D59" s="8"/>
      <c r="E59" s="8"/>
      <c r="F59" s="8"/>
      <c r="G59" s="154"/>
      <c r="H59" s="155"/>
      <c r="I59" s="155"/>
      <c r="J59" s="155"/>
      <c r="K59" s="155"/>
    </row>
    <row r="60" spans="1:11" ht="13.5" thickBot="1">
      <c r="A60" s="218" t="s">
        <v>140</v>
      </c>
      <c r="B60" s="218"/>
      <c r="C60" s="218"/>
      <c r="D60" s="5">
        <v>0</v>
      </c>
      <c r="E60" s="5">
        <v>0</v>
      </c>
      <c r="F60" s="5">
        <f>SUM(E60*3)</f>
        <v>0</v>
      </c>
      <c r="G60" s="5">
        <f t="shared" ref="G60" si="19">SUM(D60+F60)</f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5" customHeight="1" thickBot="1">
      <c r="A61" s="309" t="s">
        <v>141</v>
      </c>
      <c r="B61" s="309"/>
      <c r="C61" s="309"/>
      <c r="D61" s="6">
        <f>SUM(D60)</f>
        <v>0</v>
      </c>
      <c r="E61" s="111">
        <f>SUM(E51:E60)</f>
        <v>0</v>
      </c>
      <c r="F61" s="6">
        <f>SUM(F60)</f>
        <v>0</v>
      </c>
      <c r="G61" s="73">
        <f>SUM(G60)</f>
        <v>0</v>
      </c>
      <c r="H61" s="43">
        <f>SUM(G61)</f>
        <v>0</v>
      </c>
      <c r="I61" s="43">
        <f>SUM(G61)</f>
        <v>0</v>
      </c>
      <c r="J61" s="43">
        <f>SUM(I61)</f>
        <v>0</v>
      </c>
      <c r="K61" s="43">
        <f>SUM(I61)</f>
        <v>0</v>
      </c>
    </row>
    <row r="62" spans="1:11" s="103" customFormat="1" ht="15" customHeight="1" thickBot="1">
      <c r="A62" s="310"/>
      <c r="B62" s="311"/>
      <c r="C62" s="312"/>
      <c r="D62" s="91"/>
      <c r="E62" s="91"/>
      <c r="F62" s="102"/>
      <c r="G62" s="153"/>
      <c r="H62" s="114"/>
      <c r="I62" s="114"/>
      <c r="J62" s="114"/>
      <c r="K62" s="114"/>
    </row>
    <row r="63" spans="1:11" ht="13.5" thickBot="1">
      <c r="A63" s="294" t="s">
        <v>98</v>
      </c>
      <c r="B63" s="295"/>
      <c r="C63" s="296"/>
      <c r="D63" s="8"/>
      <c r="E63" s="8"/>
      <c r="F63" s="8"/>
      <c r="G63" s="8"/>
      <c r="H63" s="155"/>
      <c r="I63" s="155"/>
      <c r="J63" s="155"/>
      <c r="K63" s="155"/>
    </row>
    <row r="64" spans="1:11" ht="13.5" thickBot="1">
      <c r="A64" s="230" t="s">
        <v>28</v>
      </c>
      <c r="B64" s="231"/>
      <c r="C64" s="269"/>
      <c r="D64" s="5">
        <v>0</v>
      </c>
      <c r="E64" s="5">
        <v>0</v>
      </c>
      <c r="F64" s="5">
        <f>SUM(E64*3)</f>
        <v>0</v>
      </c>
      <c r="G64" s="5">
        <f t="shared" ref="G64" si="20">SUM(D64+F64)</f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13.5" thickBot="1">
      <c r="A65" s="270" t="s">
        <v>97</v>
      </c>
      <c r="B65" s="271"/>
      <c r="C65" s="271"/>
      <c r="D65" s="43">
        <f>SUM(D63:D64)</f>
        <v>0</v>
      </c>
      <c r="E65" s="111">
        <f>SUM(E55:E64)</f>
        <v>0</v>
      </c>
      <c r="F65" s="43">
        <f>SUM(F64)</f>
        <v>0</v>
      </c>
      <c r="G65" s="71">
        <f>SUM(G64)</f>
        <v>0</v>
      </c>
      <c r="H65" s="112">
        <f>SUM(G65)</f>
        <v>0</v>
      </c>
      <c r="I65" s="112">
        <f>SUM(G65)</f>
        <v>0</v>
      </c>
      <c r="J65" s="112">
        <f>SUM(I65)</f>
        <v>0</v>
      </c>
      <c r="K65" s="112">
        <f>SUM(I65)</f>
        <v>0</v>
      </c>
    </row>
    <row r="66" spans="1:11" ht="15" customHeight="1" thickBot="1">
      <c r="A66" s="230"/>
      <c r="B66" s="231"/>
      <c r="C66" s="269"/>
      <c r="D66" s="5"/>
      <c r="E66" s="5"/>
      <c r="F66" s="5"/>
      <c r="G66" s="5"/>
      <c r="H66" s="113"/>
      <c r="I66" s="113"/>
      <c r="J66" s="113"/>
      <c r="K66" s="113"/>
    </row>
    <row r="67" spans="1:11" ht="13.5" thickBot="1">
      <c r="A67" s="266" t="s">
        <v>15</v>
      </c>
      <c r="B67" s="267"/>
      <c r="C67" s="268"/>
      <c r="D67" s="8"/>
      <c r="E67" s="8"/>
      <c r="F67" s="8"/>
      <c r="G67" s="8"/>
      <c r="H67" s="155"/>
      <c r="I67" s="155"/>
      <c r="J67" s="155"/>
      <c r="K67" s="155"/>
    </row>
    <row r="68" spans="1:11" ht="13.5" thickBot="1">
      <c r="A68" s="230" t="s">
        <v>99</v>
      </c>
      <c r="B68" s="231"/>
      <c r="C68" s="269"/>
      <c r="D68" s="5">
        <v>0</v>
      </c>
      <c r="E68" s="5">
        <v>0</v>
      </c>
      <c r="F68" s="5">
        <f>SUM(E68*3)</f>
        <v>0</v>
      </c>
      <c r="G68" s="5">
        <f t="shared" ref="G68" si="21">SUM(D68+F68)</f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13.5" thickBot="1">
      <c r="A69" s="270" t="s">
        <v>187</v>
      </c>
      <c r="B69" s="271"/>
      <c r="C69" s="272"/>
      <c r="D69" s="98">
        <f t="shared" ref="D69:K69" si="22">SUM(D68)</f>
        <v>0</v>
      </c>
      <c r="E69" s="98">
        <f t="shared" si="22"/>
        <v>0</v>
      </c>
      <c r="F69" s="98">
        <f t="shared" si="22"/>
        <v>0</v>
      </c>
      <c r="G69" s="98">
        <f t="shared" si="22"/>
        <v>0</v>
      </c>
      <c r="H69" s="98">
        <f t="shared" si="22"/>
        <v>0</v>
      </c>
      <c r="I69" s="98">
        <f t="shared" si="22"/>
        <v>0</v>
      </c>
      <c r="J69" s="98">
        <f t="shared" si="22"/>
        <v>0</v>
      </c>
      <c r="K69" s="98">
        <f t="shared" si="22"/>
        <v>0</v>
      </c>
    </row>
    <row r="70" spans="1:11" ht="13.5" thickBot="1">
      <c r="A70" s="275"/>
      <c r="B70" s="276"/>
      <c r="C70" s="303"/>
      <c r="D70" s="156"/>
      <c r="E70" s="156"/>
      <c r="F70" s="156"/>
      <c r="G70" s="156"/>
    </row>
    <row r="71" spans="1:11">
      <c r="A71" s="221" t="s">
        <v>17</v>
      </c>
      <c r="B71" s="273"/>
      <c r="C71" s="273"/>
      <c r="D71" s="297">
        <f t="shared" ref="D71:K71" si="23">SUM(D69+D65+D57+D52+D47+D30+D13+D8+D61,D34)</f>
        <v>0</v>
      </c>
      <c r="E71" s="297">
        <f>SUM(E69+E65+E57+E52+E47+E30+E13+E8+E61,E34)</f>
        <v>0</v>
      </c>
      <c r="F71" s="297">
        <f t="shared" si="23"/>
        <v>0</v>
      </c>
      <c r="G71" s="297">
        <f t="shared" si="23"/>
        <v>0</v>
      </c>
      <c r="H71" s="297">
        <f>SUM(H69+H65+H57+H52+H47+H30+H13+H8+H61,H34)</f>
        <v>0</v>
      </c>
      <c r="I71" s="297">
        <f t="shared" si="23"/>
        <v>0</v>
      </c>
      <c r="J71" s="297">
        <f t="shared" si="23"/>
        <v>0</v>
      </c>
      <c r="K71" s="297">
        <f t="shared" si="23"/>
        <v>0</v>
      </c>
    </row>
    <row r="72" spans="1:11" ht="13.5" thickBot="1">
      <c r="A72" s="223"/>
      <c r="B72" s="274"/>
      <c r="C72" s="274"/>
      <c r="D72" s="298"/>
      <c r="E72" s="298"/>
      <c r="F72" s="298"/>
      <c r="G72" s="298"/>
      <c r="H72" s="298"/>
      <c r="I72" s="298"/>
      <c r="J72" s="298"/>
      <c r="K72" s="298"/>
    </row>
    <row r="73" spans="1:11">
      <c r="D73" s="18"/>
      <c r="E73" s="18"/>
      <c r="F73" s="19"/>
      <c r="G73" s="13"/>
    </row>
    <row r="74" spans="1:11">
      <c r="D74" s="18"/>
      <c r="E74" s="18"/>
      <c r="F74" s="13"/>
      <c r="G74" s="13"/>
    </row>
  </sheetData>
  <mergeCells count="79">
    <mergeCell ref="A60:C60"/>
    <mergeCell ref="A61:C61"/>
    <mergeCell ref="A62:C62"/>
    <mergeCell ref="A23:C23"/>
    <mergeCell ref="A24:C24"/>
    <mergeCell ref="A42:C42"/>
    <mergeCell ref="A43:C43"/>
    <mergeCell ref="A36:C36"/>
    <mergeCell ref="A35:C35"/>
    <mergeCell ref="A38:C38"/>
    <mergeCell ref="A29:C29"/>
    <mergeCell ref="A30:C30"/>
    <mergeCell ref="A25:C25"/>
    <mergeCell ref="A26:C26"/>
    <mergeCell ref="A27:C27"/>
    <mergeCell ref="A37:C37"/>
    <mergeCell ref="A1:K1"/>
    <mergeCell ref="A8:C8"/>
    <mergeCell ref="A9:C9"/>
    <mergeCell ref="A10:C10"/>
    <mergeCell ref="A11:C11"/>
    <mergeCell ref="A6:C6"/>
    <mergeCell ref="A7:C7"/>
    <mergeCell ref="A2:C2"/>
    <mergeCell ref="A3:C3"/>
    <mergeCell ref="A4:C4"/>
    <mergeCell ref="A5:C5"/>
    <mergeCell ref="A15:C15"/>
    <mergeCell ref="A17:C17"/>
    <mergeCell ref="A22:C22"/>
    <mergeCell ref="A12:C12"/>
    <mergeCell ref="A13:C13"/>
    <mergeCell ref="A14:C14"/>
    <mergeCell ref="A18:C18"/>
    <mergeCell ref="A19:C19"/>
    <mergeCell ref="A20:C20"/>
    <mergeCell ref="A21:C21"/>
    <mergeCell ref="A16:C16"/>
    <mergeCell ref="A28:C28"/>
    <mergeCell ref="A48:C48"/>
    <mergeCell ref="A44:C44"/>
    <mergeCell ref="A39:C39"/>
    <mergeCell ref="F71:F72"/>
    <mergeCell ref="A47:C47"/>
    <mergeCell ref="A40:C40"/>
    <mergeCell ref="A41:C41"/>
    <mergeCell ref="A45:C45"/>
    <mergeCell ref="A59:C59"/>
    <mergeCell ref="A46:C46"/>
    <mergeCell ref="A49:C49"/>
    <mergeCell ref="A50:C50"/>
    <mergeCell ref="A52:C52"/>
    <mergeCell ref="A53:C53"/>
    <mergeCell ref="A31:C31"/>
    <mergeCell ref="A68:C68"/>
    <mergeCell ref="G71:G72"/>
    <mergeCell ref="A65:C65"/>
    <mergeCell ref="A71:C72"/>
    <mergeCell ref="A63:C63"/>
    <mergeCell ref="A64:C64"/>
    <mergeCell ref="A70:C70"/>
    <mergeCell ref="A67:C67"/>
    <mergeCell ref="D71:D72"/>
    <mergeCell ref="K71:K72"/>
    <mergeCell ref="E71:E72"/>
    <mergeCell ref="A34:C34"/>
    <mergeCell ref="A33:C33"/>
    <mergeCell ref="A32:C32"/>
    <mergeCell ref="A51:C51"/>
    <mergeCell ref="J71:J72"/>
    <mergeCell ref="H71:H72"/>
    <mergeCell ref="I71:I72"/>
    <mergeCell ref="A69:C69"/>
    <mergeCell ref="A66:C66"/>
    <mergeCell ref="A54:C54"/>
    <mergeCell ref="A56:C56"/>
    <mergeCell ref="A57:C57"/>
    <mergeCell ref="A58:C58"/>
    <mergeCell ref="A55:C55"/>
  </mergeCells>
  <phoneticPr fontId="6" type="noConversion"/>
  <pageMargins left="0.75" right="0.75" top="0.17" bottom="0.51" header="0.28999999999999998" footer="0.5"/>
  <pageSetup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zoomScaleNormal="100" workbookViewId="0">
      <selection sqref="A1:G1"/>
    </sheetView>
  </sheetViews>
  <sheetFormatPr defaultRowHeight="15"/>
  <cols>
    <col min="1" max="1" width="44" style="12" bestFit="1" customWidth="1"/>
    <col min="2" max="2" width="30.7109375" customWidth="1"/>
    <col min="3" max="3" width="1.85546875" customWidth="1"/>
    <col min="4" max="4" width="9.28515625" customWidth="1"/>
    <col min="5" max="5" width="24.42578125" style="17" customWidth="1"/>
    <col min="6" max="6" width="14.7109375" customWidth="1"/>
    <col min="7" max="7" width="14.5703125" customWidth="1"/>
    <col min="8" max="8" width="14.7109375" customWidth="1"/>
    <col min="9" max="9" width="14.5703125" customWidth="1"/>
  </cols>
  <sheetData>
    <row r="1" spans="1:15" ht="48" customHeight="1" thickBot="1">
      <c r="A1" s="318" t="s">
        <v>36</v>
      </c>
      <c r="B1" s="319"/>
      <c r="C1" s="319"/>
      <c r="D1" s="319"/>
      <c r="E1" s="320"/>
      <c r="F1" s="320"/>
      <c r="G1" s="320"/>
    </row>
    <row r="2" spans="1:15" ht="51.75" thickBot="1">
      <c r="A2" s="321" t="s">
        <v>0</v>
      </c>
      <c r="B2" s="322"/>
      <c r="C2" s="323"/>
      <c r="D2" s="174" t="s">
        <v>38</v>
      </c>
      <c r="E2" s="20" t="s">
        <v>164</v>
      </c>
      <c r="F2" s="62" t="s">
        <v>163</v>
      </c>
      <c r="G2" s="62" t="s">
        <v>167</v>
      </c>
      <c r="H2" s="62" t="s">
        <v>168</v>
      </c>
      <c r="I2" s="169" t="s">
        <v>169</v>
      </c>
    </row>
    <row r="3" spans="1:15" ht="13.5" thickBot="1">
      <c r="A3" s="266" t="s">
        <v>1</v>
      </c>
      <c r="B3" s="267"/>
      <c r="C3" s="267"/>
      <c r="D3" s="175"/>
      <c r="E3" s="175"/>
      <c r="F3" s="175"/>
      <c r="G3" s="175"/>
      <c r="H3" s="175"/>
      <c r="I3" s="175"/>
      <c r="J3" s="13"/>
      <c r="K3" s="13"/>
      <c r="L3" s="13"/>
      <c r="M3" s="13"/>
      <c r="N3" s="13"/>
      <c r="O3" s="13"/>
    </row>
    <row r="4" spans="1:15" ht="17.25" customHeight="1" thickBot="1">
      <c r="A4" s="230" t="s">
        <v>149</v>
      </c>
      <c r="B4" s="231"/>
      <c r="C4" s="269"/>
      <c r="D4" s="49">
        <v>1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</row>
    <row r="5" spans="1:15" ht="17.25" customHeight="1" thickBot="1">
      <c r="A5" s="230" t="s">
        <v>48</v>
      </c>
      <c r="B5" s="231"/>
      <c r="C5" s="269"/>
      <c r="D5" s="141">
        <v>1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</row>
    <row r="6" spans="1:15" ht="13.5" thickBot="1">
      <c r="A6" s="270" t="s">
        <v>2</v>
      </c>
      <c r="B6" s="271"/>
      <c r="C6" s="272"/>
      <c r="D6" s="140">
        <f t="shared" ref="D6:I6" si="0">SUM(D4:D5)</f>
        <v>2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21"/>
      <c r="K6" s="21"/>
    </row>
    <row r="7" spans="1:15" ht="17.25" customHeight="1" thickBot="1">
      <c r="A7" s="230"/>
      <c r="B7" s="231"/>
      <c r="C7" s="269"/>
      <c r="D7" s="49"/>
      <c r="E7" s="50"/>
      <c r="F7" s="50"/>
      <c r="G7" s="50"/>
      <c r="H7" s="50"/>
      <c r="I7" s="50"/>
    </row>
    <row r="8" spans="1:15" ht="13.5" thickBot="1">
      <c r="A8" s="266" t="s">
        <v>3</v>
      </c>
      <c r="B8" s="267"/>
      <c r="C8" s="268"/>
      <c r="D8" s="139"/>
      <c r="E8" s="9"/>
      <c r="F8" s="9"/>
      <c r="G8" s="9"/>
      <c r="H8" s="9"/>
      <c r="I8" s="9"/>
    </row>
    <row r="9" spans="1:15" ht="13.5" thickBot="1">
      <c r="A9" s="230" t="s">
        <v>52</v>
      </c>
      <c r="B9" s="231"/>
      <c r="C9" s="269"/>
      <c r="D9" s="27">
        <v>1</v>
      </c>
      <c r="E9" s="5">
        <v>0</v>
      </c>
      <c r="F9" s="5">
        <v>0</v>
      </c>
      <c r="G9" s="5">
        <v>0</v>
      </c>
      <c r="H9" s="5">
        <v>0</v>
      </c>
      <c r="I9" s="33">
        <v>0</v>
      </c>
    </row>
    <row r="10" spans="1:15" ht="13.5" thickBot="1">
      <c r="A10" s="270" t="s">
        <v>4</v>
      </c>
      <c r="B10" s="271"/>
      <c r="C10" s="272"/>
      <c r="D10" s="140">
        <f>SUM(D9)</f>
        <v>1</v>
      </c>
      <c r="E10" s="71">
        <f>SUM(E9)</f>
        <v>0</v>
      </c>
      <c r="F10" s="71">
        <f t="shared" ref="F10:I10" si="1">SUM(F9)</f>
        <v>0</v>
      </c>
      <c r="G10" s="71">
        <f t="shared" si="1"/>
        <v>0</v>
      </c>
      <c r="H10" s="71">
        <f t="shared" si="1"/>
        <v>0</v>
      </c>
      <c r="I10" s="178">
        <f t="shared" si="1"/>
        <v>0</v>
      </c>
    </row>
    <row r="11" spans="1:15" ht="13.5" thickBot="1">
      <c r="A11" s="230"/>
      <c r="B11" s="231"/>
      <c r="C11" s="269"/>
      <c r="D11" s="27"/>
      <c r="E11" s="50"/>
      <c r="F11" s="50"/>
      <c r="G11" s="50"/>
      <c r="H11" s="176"/>
      <c r="I11" s="179"/>
    </row>
    <row r="12" spans="1:15" ht="13.5" thickBot="1">
      <c r="A12" s="266" t="s">
        <v>7</v>
      </c>
      <c r="B12" s="267"/>
      <c r="C12" s="268"/>
      <c r="D12" s="116"/>
      <c r="E12" s="9"/>
      <c r="F12" s="9"/>
      <c r="G12" s="9"/>
      <c r="H12" s="177"/>
      <c r="I12" s="180"/>
    </row>
    <row r="13" spans="1:15" ht="13.5" thickBot="1">
      <c r="A13" s="230" t="s">
        <v>151</v>
      </c>
      <c r="B13" s="231"/>
      <c r="C13" s="269"/>
      <c r="D13" s="27">
        <v>1</v>
      </c>
      <c r="E13" s="5">
        <v>0</v>
      </c>
      <c r="F13" s="5">
        <v>0</v>
      </c>
      <c r="G13" s="5">
        <v>0</v>
      </c>
      <c r="H13" s="79">
        <v>0</v>
      </c>
      <c r="I13" s="181">
        <v>0</v>
      </c>
    </row>
    <row r="14" spans="1:15" ht="13.5" thickBot="1">
      <c r="A14" s="270" t="s">
        <v>8</v>
      </c>
      <c r="B14" s="271"/>
      <c r="C14" s="272"/>
      <c r="D14" s="140">
        <f t="shared" ref="D14:I14" si="2">SUM(D13)</f>
        <v>1</v>
      </c>
      <c r="E14" s="71">
        <f t="shared" si="2"/>
        <v>0</v>
      </c>
      <c r="F14" s="71">
        <f t="shared" si="2"/>
        <v>0</v>
      </c>
      <c r="G14" s="71">
        <f t="shared" si="2"/>
        <v>0</v>
      </c>
      <c r="H14" s="71">
        <f t="shared" si="2"/>
        <v>0</v>
      </c>
      <c r="I14" s="182">
        <f t="shared" si="2"/>
        <v>0</v>
      </c>
    </row>
    <row r="15" spans="1:15" ht="13.5" thickBot="1">
      <c r="A15" s="230"/>
      <c r="B15" s="231"/>
      <c r="C15" s="269"/>
      <c r="D15" s="27"/>
      <c r="E15" s="5"/>
      <c r="F15" s="5"/>
      <c r="G15" s="5"/>
      <c r="H15" s="79"/>
      <c r="I15" s="181"/>
    </row>
    <row r="16" spans="1:15" ht="13.5" thickBot="1">
      <c r="A16" s="266" t="s">
        <v>11</v>
      </c>
      <c r="B16" s="267"/>
      <c r="C16" s="268"/>
      <c r="D16" s="116"/>
      <c r="E16" s="9"/>
      <c r="F16" s="9"/>
      <c r="G16" s="9"/>
      <c r="H16" s="177"/>
      <c r="I16" s="180"/>
    </row>
    <row r="17" spans="1:9" ht="13.5" thickBot="1">
      <c r="A17" s="230" t="s">
        <v>152</v>
      </c>
      <c r="B17" s="231"/>
      <c r="C17" s="269"/>
      <c r="D17" s="27">
        <v>1</v>
      </c>
      <c r="E17" s="5">
        <v>0</v>
      </c>
      <c r="F17" s="5">
        <v>0</v>
      </c>
      <c r="G17" s="5">
        <v>0</v>
      </c>
      <c r="H17" s="79">
        <v>0</v>
      </c>
      <c r="I17" s="181">
        <v>0</v>
      </c>
    </row>
    <row r="18" spans="1:9" ht="13.5" thickBot="1">
      <c r="A18" s="270" t="s">
        <v>12</v>
      </c>
      <c r="B18" s="271"/>
      <c r="C18" s="272"/>
      <c r="D18" s="140">
        <f t="shared" ref="D18:I18" si="3">SUM(D17)</f>
        <v>1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182">
        <f t="shared" si="3"/>
        <v>0</v>
      </c>
    </row>
    <row r="19" spans="1:9" ht="13.5" thickBot="1">
      <c r="A19" s="230"/>
      <c r="B19" s="210"/>
      <c r="C19" s="210"/>
      <c r="D19" s="136"/>
      <c r="E19" s="77"/>
      <c r="I19" s="183"/>
    </row>
    <row r="20" spans="1:9" ht="12.75">
      <c r="A20" s="221" t="s">
        <v>17</v>
      </c>
      <c r="B20" s="273"/>
      <c r="C20" s="326"/>
      <c r="D20" s="328">
        <f>SUM(D6+D10+D14+D18)</f>
        <v>5</v>
      </c>
      <c r="E20" s="324">
        <f>SUM(E6+E10+E14+E18)</f>
        <v>0</v>
      </c>
      <c r="F20" s="324">
        <f t="shared" ref="F20:I20" si="4">SUM(F6+F10+F14+F18)</f>
        <v>0</v>
      </c>
      <c r="G20" s="324">
        <f t="shared" si="4"/>
        <v>0</v>
      </c>
      <c r="H20" s="324">
        <f t="shared" si="4"/>
        <v>0</v>
      </c>
      <c r="I20" s="324">
        <f t="shared" si="4"/>
        <v>0</v>
      </c>
    </row>
    <row r="21" spans="1:9" ht="13.5" thickBot="1">
      <c r="A21" s="223"/>
      <c r="B21" s="274"/>
      <c r="C21" s="327"/>
      <c r="D21" s="329"/>
      <c r="E21" s="325"/>
      <c r="F21" s="325"/>
      <c r="G21" s="325"/>
      <c r="H21" s="325"/>
      <c r="I21" s="325"/>
    </row>
  </sheetData>
  <mergeCells count="26">
    <mergeCell ref="A13:C13"/>
    <mergeCell ref="H20:H21"/>
    <mergeCell ref="I20:I21"/>
    <mergeCell ref="A20:C21"/>
    <mergeCell ref="G20:G21"/>
    <mergeCell ref="F20:F21"/>
    <mergeCell ref="D20:D21"/>
    <mergeCell ref="E20:E21"/>
    <mergeCell ref="A19:C19"/>
    <mergeCell ref="A17:C17"/>
    <mergeCell ref="A18:C18"/>
    <mergeCell ref="A14:C14"/>
    <mergeCell ref="A15:C15"/>
    <mergeCell ref="A16:C16"/>
    <mergeCell ref="A12:C12"/>
    <mergeCell ref="A1:G1"/>
    <mergeCell ref="A11:C11"/>
    <mergeCell ref="A6:C6"/>
    <mergeCell ref="A7:C7"/>
    <mergeCell ref="A9:C9"/>
    <mergeCell ref="A8:C8"/>
    <mergeCell ref="A2:C2"/>
    <mergeCell ref="A10:C10"/>
    <mergeCell ref="A3:C3"/>
    <mergeCell ref="A4:C4"/>
    <mergeCell ref="A5:C5"/>
  </mergeCells>
  <phoneticPr fontId="6" type="noConversion"/>
  <pageMargins left="0.75" right="0.75" top="0.33" bottom="0.35" header="0.26" footer="0.24"/>
  <pageSetup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42"/>
  <sheetViews>
    <sheetView zoomScaleNormal="100" workbookViewId="0">
      <selection sqref="A1:D1"/>
    </sheetView>
  </sheetViews>
  <sheetFormatPr defaultRowHeight="12.75"/>
  <cols>
    <col min="1" max="1" width="15.5703125" customWidth="1"/>
    <col min="2" max="2" width="17.85546875" customWidth="1"/>
    <col min="3" max="3" width="2.7109375" customWidth="1"/>
    <col min="4" max="4" width="23.5703125" style="16" customWidth="1"/>
  </cols>
  <sheetData>
    <row r="1" spans="1:4" ht="38.25" customHeight="1" thickBot="1">
      <c r="A1" s="211" t="s">
        <v>130</v>
      </c>
      <c r="B1" s="246"/>
      <c r="C1" s="246"/>
      <c r="D1" s="265"/>
    </row>
    <row r="2" spans="1:4" ht="52.5" customHeight="1" thickBot="1">
      <c r="A2" s="306" t="s">
        <v>0</v>
      </c>
      <c r="B2" s="307"/>
      <c r="C2" s="307"/>
      <c r="D2" s="20" t="s">
        <v>128</v>
      </c>
    </row>
    <row r="3" spans="1:4" ht="13.5" thickBot="1">
      <c r="A3" s="294" t="s">
        <v>1</v>
      </c>
      <c r="B3" s="295"/>
      <c r="C3" s="295"/>
      <c r="D3" s="57"/>
    </row>
    <row r="4" spans="1:4" ht="13.5" thickBot="1">
      <c r="A4" s="230" t="s">
        <v>149</v>
      </c>
      <c r="B4" s="231"/>
      <c r="C4" s="269"/>
      <c r="D4" s="5">
        <v>0</v>
      </c>
    </row>
    <row r="5" spans="1:4" ht="13.5" thickBot="1">
      <c r="A5" s="230" t="s">
        <v>46</v>
      </c>
      <c r="B5" s="231"/>
      <c r="C5" s="269"/>
      <c r="D5" s="5">
        <v>0</v>
      </c>
    </row>
    <row r="6" spans="1:4" ht="13.5" thickBot="1">
      <c r="A6" s="230" t="s">
        <v>47</v>
      </c>
      <c r="B6" s="231"/>
      <c r="C6" s="269"/>
      <c r="D6" s="5">
        <v>0</v>
      </c>
    </row>
    <row r="7" spans="1:4" ht="13.5" thickBot="1">
      <c r="A7" s="230" t="s">
        <v>48</v>
      </c>
      <c r="B7" s="231"/>
      <c r="C7" s="269"/>
      <c r="D7" s="5">
        <v>0</v>
      </c>
    </row>
    <row r="8" spans="1:4" ht="13.5" thickBot="1">
      <c r="A8" s="270" t="s">
        <v>2</v>
      </c>
      <c r="B8" s="271"/>
      <c r="C8" s="272"/>
      <c r="D8" s="6">
        <f>SUM(D4:D7)</f>
        <v>0</v>
      </c>
    </row>
    <row r="9" spans="1:4" ht="13.5" thickBot="1">
      <c r="A9" s="209"/>
      <c r="B9" s="210"/>
      <c r="C9" s="330"/>
      <c r="D9" s="91"/>
    </row>
    <row r="10" spans="1:4" ht="13.5" thickBot="1">
      <c r="A10" s="266" t="s">
        <v>3</v>
      </c>
      <c r="B10" s="267"/>
      <c r="C10" s="268"/>
      <c r="D10" s="8"/>
    </row>
    <row r="11" spans="1:4" ht="13.5" thickBot="1">
      <c r="A11" s="230" t="s">
        <v>106</v>
      </c>
      <c r="B11" s="231"/>
      <c r="C11" s="269"/>
      <c r="D11" s="5">
        <v>0</v>
      </c>
    </row>
    <row r="12" spans="1:4" ht="13.5" thickBot="1">
      <c r="A12" s="270" t="s">
        <v>4</v>
      </c>
      <c r="B12" s="271"/>
      <c r="C12" s="272"/>
      <c r="D12" s="6">
        <f>SUM(D11)</f>
        <v>0</v>
      </c>
    </row>
    <row r="13" spans="1:4" ht="13.5" thickBot="1">
      <c r="A13" s="209"/>
      <c r="B13" s="210"/>
      <c r="C13" s="330"/>
      <c r="D13" s="91"/>
    </row>
    <row r="14" spans="1:4" ht="13.5" thickBot="1">
      <c r="A14" s="266" t="s">
        <v>5</v>
      </c>
      <c r="B14" s="267"/>
      <c r="C14" s="268"/>
      <c r="D14" s="8"/>
    </row>
    <row r="15" spans="1:4" ht="13.5" thickBot="1">
      <c r="A15" s="230" t="s">
        <v>150</v>
      </c>
      <c r="B15" s="231"/>
      <c r="C15" s="269"/>
      <c r="D15" s="5">
        <v>0</v>
      </c>
    </row>
    <row r="16" spans="1:4" ht="13.5" thickBot="1">
      <c r="A16" s="270" t="s">
        <v>6</v>
      </c>
      <c r="B16" s="271"/>
      <c r="C16" s="272"/>
      <c r="D16" s="6">
        <f>SUM(D15)</f>
        <v>0</v>
      </c>
    </row>
    <row r="17" spans="1:6" ht="13.5" thickBot="1">
      <c r="A17" s="209"/>
      <c r="B17" s="210"/>
      <c r="C17" s="330"/>
      <c r="D17" s="91"/>
    </row>
    <row r="18" spans="1:6" ht="13.5" thickBot="1">
      <c r="A18" s="266" t="s">
        <v>7</v>
      </c>
      <c r="B18" s="267"/>
      <c r="C18" s="268"/>
      <c r="D18" s="8"/>
    </row>
    <row r="19" spans="1:6" ht="13.5" thickBot="1">
      <c r="A19" s="230" t="s">
        <v>151</v>
      </c>
      <c r="B19" s="231"/>
      <c r="C19" s="269"/>
      <c r="D19" s="5">
        <v>0</v>
      </c>
    </row>
    <row r="20" spans="1:6" ht="13.5" thickBot="1">
      <c r="A20" s="270" t="s">
        <v>8</v>
      </c>
      <c r="B20" s="271"/>
      <c r="C20" s="272"/>
      <c r="D20" s="6">
        <f>SUM(D19)</f>
        <v>0</v>
      </c>
    </row>
    <row r="21" spans="1:6" ht="13.5" thickBot="1">
      <c r="A21" s="230"/>
      <c r="B21" s="231"/>
      <c r="C21" s="269"/>
      <c r="D21" s="5"/>
    </row>
    <row r="22" spans="1:6" ht="13.5" thickBot="1">
      <c r="A22" s="266" t="s">
        <v>9</v>
      </c>
      <c r="B22" s="267"/>
      <c r="C22" s="268"/>
      <c r="D22" s="8"/>
    </row>
    <row r="23" spans="1:6" ht="13.5" thickBot="1">
      <c r="A23" s="230" t="s">
        <v>105</v>
      </c>
      <c r="B23" s="231"/>
      <c r="C23" s="269"/>
      <c r="D23" s="5">
        <v>0</v>
      </c>
      <c r="F23" s="53" t="s">
        <v>155</v>
      </c>
    </row>
    <row r="24" spans="1:6" ht="13.5" thickBot="1">
      <c r="A24" s="270" t="s">
        <v>10</v>
      </c>
      <c r="B24" s="271"/>
      <c r="C24" s="272"/>
      <c r="D24" s="6">
        <f>SUM(D23)</f>
        <v>0</v>
      </c>
    </row>
    <row r="25" spans="1:6" ht="13.5" thickBot="1">
      <c r="A25" s="209"/>
      <c r="B25" s="210"/>
      <c r="C25" s="330"/>
      <c r="D25" s="91"/>
    </row>
    <row r="26" spans="1:6" ht="13.5" thickBot="1">
      <c r="A26" s="250" t="s">
        <v>153</v>
      </c>
      <c r="B26" s="250"/>
      <c r="C26" s="250"/>
      <c r="D26" s="100"/>
    </row>
    <row r="27" spans="1:6" ht="13.5" thickBot="1">
      <c r="A27" s="218" t="s">
        <v>152</v>
      </c>
      <c r="B27" s="218"/>
      <c r="C27" s="218"/>
      <c r="D27" s="93">
        <v>0</v>
      </c>
    </row>
    <row r="28" spans="1:6" ht="13.5" thickBot="1">
      <c r="A28" s="251" t="s">
        <v>154</v>
      </c>
      <c r="B28" s="251"/>
      <c r="C28" s="251"/>
      <c r="D28" s="6">
        <f>SUM(D27)</f>
        <v>0</v>
      </c>
    </row>
    <row r="29" spans="1:6" ht="13.5" thickBot="1">
      <c r="A29" s="209"/>
      <c r="B29" s="277"/>
      <c r="C29" s="278"/>
      <c r="D29" s="91"/>
    </row>
    <row r="30" spans="1:6" ht="13.5" thickBot="1">
      <c r="A30" s="250" t="s">
        <v>139</v>
      </c>
      <c r="B30" s="250"/>
      <c r="C30" s="250"/>
      <c r="D30" s="100"/>
    </row>
    <row r="31" spans="1:6" ht="13.5" thickBot="1">
      <c r="A31" s="218" t="s">
        <v>140</v>
      </c>
      <c r="B31" s="218"/>
      <c r="C31" s="218"/>
      <c r="D31" s="93">
        <v>0</v>
      </c>
    </row>
    <row r="32" spans="1:6" ht="13.5" thickBot="1">
      <c r="A32" s="251" t="s">
        <v>141</v>
      </c>
      <c r="B32" s="251"/>
      <c r="C32" s="251"/>
      <c r="D32" s="6">
        <f>SUM(D31)</f>
        <v>0</v>
      </c>
    </row>
    <row r="33" spans="1:4" ht="15" customHeight="1" thickBot="1">
      <c r="A33" s="230"/>
      <c r="B33" s="231"/>
      <c r="C33" s="269"/>
      <c r="D33" s="5"/>
    </row>
    <row r="34" spans="1:4" ht="13.5" thickBot="1">
      <c r="A34" s="266" t="s">
        <v>15</v>
      </c>
      <c r="B34" s="267"/>
      <c r="C34" s="268"/>
      <c r="D34" s="8"/>
    </row>
    <row r="35" spans="1:4" ht="13.5" thickBot="1">
      <c r="A35" s="230" t="s">
        <v>99</v>
      </c>
      <c r="B35" s="231"/>
      <c r="C35" s="269"/>
      <c r="D35" s="5">
        <v>0</v>
      </c>
    </row>
    <row r="36" spans="1:4" ht="13.5" thickBot="1">
      <c r="A36" s="270" t="s">
        <v>16</v>
      </c>
      <c r="B36" s="271"/>
      <c r="C36" s="272"/>
      <c r="D36" s="10">
        <f>SUM(D35)</f>
        <v>0</v>
      </c>
    </row>
    <row r="37" spans="1:4" ht="13.5" thickBot="1">
      <c r="A37" s="275"/>
      <c r="B37" s="276"/>
      <c r="C37" s="276"/>
      <c r="D37" s="11"/>
    </row>
    <row r="38" spans="1:4">
      <c r="A38" s="221" t="s">
        <v>17</v>
      </c>
      <c r="B38" s="273"/>
      <c r="C38" s="273"/>
      <c r="D38" s="263">
        <f>SUM(D8,D12,D16,D20,D24,D28,D32,D36)</f>
        <v>0</v>
      </c>
    </row>
    <row r="39" spans="1:4" ht="13.5" thickBot="1">
      <c r="A39" s="223"/>
      <c r="B39" s="274"/>
      <c r="C39" s="274"/>
      <c r="D39" s="264"/>
    </row>
    <row r="40" spans="1:4">
      <c r="D40" s="18"/>
    </row>
    <row r="41" spans="1:4">
      <c r="D41" s="18"/>
    </row>
    <row r="42" spans="1:4" ht="27.75">
      <c r="A42" s="331" t="s">
        <v>183</v>
      </c>
      <c r="B42" s="331"/>
      <c r="C42" s="331"/>
      <c r="D42" s="331"/>
    </row>
  </sheetData>
  <mergeCells count="40">
    <mergeCell ref="A42:D42"/>
    <mergeCell ref="A1:D1"/>
    <mergeCell ref="A35:C35"/>
    <mergeCell ref="A4:C4"/>
    <mergeCell ref="A6:C6"/>
    <mergeCell ref="A21:C21"/>
    <mergeCell ref="A7:C7"/>
    <mergeCell ref="A8:C8"/>
    <mergeCell ref="A12:C12"/>
    <mergeCell ref="A10:C10"/>
    <mergeCell ref="A22:C22"/>
    <mergeCell ref="A23:C23"/>
    <mergeCell ref="A30:C30"/>
    <mergeCell ref="A31:C31"/>
    <mergeCell ref="A32:C32"/>
    <mergeCell ref="A29:C29"/>
    <mergeCell ref="A2:C2"/>
    <mergeCell ref="A3:C3"/>
    <mergeCell ref="A38:C39"/>
    <mergeCell ref="D38:D39"/>
    <mergeCell ref="A34:C34"/>
    <mergeCell ref="A24:C24"/>
    <mergeCell ref="A11:C11"/>
    <mergeCell ref="A36:C36"/>
    <mergeCell ref="A37:C37"/>
    <mergeCell ref="A33:C33"/>
    <mergeCell ref="A5:C5"/>
    <mergeCell ref="A9:C9"/>
    <mergeCell ref="A13:C13"/>
    <mergeCell ref="A14:C14"/>
    <mergeCell ref="A15:C15"/>
    <mergeCell ref="A16:C16"/>
    <mergeCell ref="A17:C17"/>
    <mergeCell ref="A18:C18"/>
    <mergeCell ref="A28:C28"/>
    <mergeCell ref="A19:C19"/>
    <mergeCell ref="A20:C20"/>
    <mergeCell ref="A25:C25"/>
    <mergeCell ref="A26:C26"/>
    <mergeCell ref="A27:C27"/>
  </mergeCells>
  <pageMargins left="0.7" right="0.7" top="0.75" bottom="0.75" header="0.3" footer="0.3"/>
  <pageSetup scale="11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8E43B03E881D4D81F822A12575C91A" ma:contentTypeVersion="16" ma:contentTypeDescription="Create a new document." ma:contentTypeScope="" ma:versionID="b90106cfa1c3a9f7d33b1bbae9b5e05e">
  <xsd:schema xmlns:xsd="http://www.w3.org/2001/XMLSchema" xmlns:xs="http://www.w3.org/2001/XMLSchema" xmlns:p="http://schemas.microsoft.com/office/2006/metadata/properties" xmlns:ns1="http://schemas.microsoft.com/sharepoint/v3" xmlns:ns3="2a77fa26-8c7e-4888-88ed-be59ebacde2c" xmlns:ns4="24691279-1ea0-449b-a100-acd92fd5281c" targetNamespace="http://schemas.microsoft.com/office/2006/metadata/properties" ma:root="true" ma:fieldsID="514fdaaa6b07317da5efb0f48f28bcb8" ns1:_="" ns3:_="" ns4:_="">
    <xsd:import namespace="http://schemas.microsoft.com/sharepoint/v3"/>
    <xsd:import namespace="2a77fa26-8c7e-4888-88ed-be59ebacde2c"/>
    <xsd:import namespace="24691279-1ea0-449b-a100-acd92fd528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7fa26-8c7e-4888-88ed-be59ebacde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91279-1ea0-449b-a100-acd92fd52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EBE8D6-041E-4331-8082-2E0F0C990304}">
  <ds:schemaRefs>
    <ds:schemaRef ds:uri="24691279-1ea0-449b-a100-acd92fd5281c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2a77fa26-8c7e-4888-88ed-be59ebacde2c"/>
  </ds:schemaRefs>
</ds:datastoreItem>
</file>

<file path=customXml/itemProps2.xml><?xml version="1.0" encoding="utf-8"?>
<ds:datastoreItem xmlns:ds="http://schemas.openxmlformats.org/officeDocument/2006/customXml" ds:itemID="{50E35319-B165-41BA-9E39-9D8864C7B7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4B30E-C936-4E94-8558-B0E1B3F9F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77fa26-8c7e-4888-88ed-be59ebacde2c"/>
    <ds:schemaRef ds:uri="24691279-1ea0-449b-a100-acd92fd52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Grand Total</vt:lpstr>
      <vt:lpstr>FM200 System</vt:lpstr>
      <vt:lpstr>MEDIC ALERT SYSTEM</vt:lpstr>
      <vt:lpstr>MONITORING</vt:lpstr>
      <vt:lpstr>FIRE ALARM</vt:lpstr>
      <vt:lpstr>SENSITIVITY</vt:lpstr>
      <vt:lpstr>SPRINKLER</vt:lpstr>
      <vt:lpstr>FIRE PUMP</vt:lpstr>
      <vt:lpstr>5 Year Obstruction</vt:lpstr>
      <vt:lpstr>FIRE EXTINGUISHER</vt:lpstr>
      <vt:lpstr>RESTAURANT</vt:lpstr>
      <vt:lpstr>EMERGENCY EXIT LIGHT</vt:lpstr>
      <vt:lpstr>BACKFLOW</vt:lpstr>
      <vt:lpstr>BACKFLOW!Print_Area</vt:lpstr>
      <vt:lpstr>'EMERGENCY EXIT LIGHT'!Print_Area</vt:lpstr>
      <vt:lpstr>'FIRE ALARM'!Print_Area</vt:lpstr>
      <vt:lpstr>'FIRE EXTINGUISHER'!Print_Area</vt:lpstr>
      <vt:lpstr>'Grand Total'!Print_Area</vt:lpstr>
      <vt:lpstr>RESTAURANT!Print_Area</vt:lpstr>
      <vt:lpstr>SENSITIVITY!Print_Area</vt:lpstr>
      <vt:lpstr>SPRINKLER!Print_Area</vt:lpstr>
    </vt:vector>
  </TitlesOfParts>
  <Company>Koorsen Fire &amp; Security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Dept</dc:creator>
  <cp:lastModifiedBy>Xavier Gullatte</cp:lastModifiedBy>
  <cp:lastPrinted>2023-02-22T16:12:59Z</cp:lastPrinted>
  <dcterms:created xsi:type="dcterms:W3CDTF">2012-09-24T13:14:57Z</dcterms:created>
  <dcterms:modified xsi:type="dcterms:W3CDTF">2023-03-02T19:10:28Z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0x010100E48E43B03E881D4D81F822A12575C91A</vt:lpwstr>
  </property>
</Properties>
</file>